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840" windowHeight="9330" activeTab="2"/>
  </bookViews>
  <sheets>
    <sheet name="L'Aquila" sheetId="1" r:id="rId1"/>
    <sheet name="Teramo" sheetId="2" r:id="rId2"/>
    <sheet name="Pescara" sheetId="3" r:id="rId3"/>
    <sheet name="Chieti" sheetId="4" r:id="rId4"/>
  </sheets>
  <definedNames>
    <definedName name="_xlnm.Print_Area" localSheetId="0">'L''Aquila'!$A$1:$O$28</definedName>
    <definedName name="_xlnm.Print_Titles" localSheetId="0">'L''Aquila'!$1:$1</definedName>
  </definedNames>
  <calcPr calcId="152511" iterateDelta="252"/>
</workbook>
</file>

<file path=xl/calcChain.xml><?xml version="1.0" encoding="utf-8"?>
<calcChain xmlns="http://schemas.openxmlformats.org/spreadsheetml/2006/main">
  <c r="B261" i="4" l="1"/>
  <c r="B260" i="4"/>
  <c r="B259" i="4"/>
  <c r="B258" i="4"/>
  <c r="G162" i="4"/>
  <c r="G83" i="4"/>
  <c r="B38" i="3"/>
  <c r="B37" i="3"/>
  <c r="B35" i="3"/>
  <c r="G32" i="3"/>
  <c r="B263" i="2"/>
  <c r="B262" i="2"/>
  <c r="B261" i="2"/>
  <c r="B260" i="2"/>
  <c r="G160" i="2"/>
  <c r="G81" i="2"/>
  <c r="B25" i="1" l="1"/>
  <c r="B24" i="1"/>
  <c r="B23" i="1"/>
  <c r="B22" i="1"/>
</calcChain>
</file>

<file path=xl/sharedStrings.xml><?xml version="1.0" encoding="utf-8"?>
<sst xmlns="http://schemas.openxmlformats.org/spreadsheetml/2006/main" count="4812" uniqueCount="1208">
  <si>
    <t>Sintetica descrizione del dissesto</t>
  </si>
  <si>
    <t>x</t>
  </si>
  <si>
    <t>SOMMA URGENZA</t>
  </si>
  <si>
    <t>ESTREMA URGENZA</t>
  </si>
  <si>
    <t>URGENZA</t>
  </si>
  <si>
    <t>Importo stimato
(ove segnalato)</t>
  </si>
  <si>
    <t>Intervento già segnalato o conosciuto 
(se si specificare dove)</t>
  </si>
  <si>
    <t>Dissesto in area perimetrata P.A.I.
(Si/No)</t>
  </si>
  <si>
    <t>Dissesto che interessa abitati
(Si/No)</t>
  </si>
  <si>
    <t>Dissesto che interessa infrastrutture
(Si/No, Se si segnalare se infrastruttura viaria o altro e Ente istituzionalmente competente sull'infrastruttura)</t>
  </si>
  <si>
    <t>COMUNE</t>
  </si>
  <si>
    <t>LOCALITA'</t>
  </si>
  <si>
    <t>No</t>
  </si>
  <si>
    <t>Si</t>
  </si>
  <si>
    <t>Grado di Progettazione</t>
  </si>
  <si>
    <t>ReNDiS n. 13IR415/G1</t>
  </si>
  <si>
    <t>SI</t>
  </si>
  <si>
    <t>X</t>
  </si>
  <si>
    <t>Segnalazione MATTM</t>
  </si>
  <si>
    <t>Importo già concesso con altre forme di finanziamento e/o richiesta di inserimento in programmazione</t>
  </si>
  <si>
    <t>CAMPOTOSTO</t>
  </si>
  <si>
    <t xml:space="preserve">Movimento franoso in prossimità del centro abitato della frazione di Ortolano con possibile coinvolgimento di abitazioni e S.S.80 di collegamento delle province di Teramo e L'Aquila </t>
  </si>
  <si>
    <t>Frazione Ortolano</t>
  </si>
  <si>
    <t>Segni precursori di un fenomeno più esteso
ReNDiS n. 13IR616/G1</t>
  </si>
  <si>
    <t>Messa in sicurezza versanti lungo la Strada Regionale Sannite n. 479</t>
  </si>
  <si>
    <t>VILLALAGO</t>
  </si>
  <si>
    <t>SR SANNITE</t>
  </si>
  <si>
    <t>SI,  Strada Statale 80</t>
  </si>
  <si>
    <t>CAPISTRELLO</t>
  </si>
  <si>
    <t>Criticità idrogeologica, Zona 1 - Area di Via Monte Arezzo/Colle Carletta e Via Giberghe nel capoluogo</t>
  </si>
  <si>
    <t>Centro Abitato</t>
  </si>
  <si>
    <t>Caduta Massi</t>
  </si>
  <si>
    <t>SI, Amministrazione Comunale</t>
  </si>
  <si>
    <t>BISEGNA</t>
  </si>
  <si>
    <t>Lavori Urgenti di messa in sicurezza pendii in loc.tà Casette - Bisegna Capoluogo</t>
  </si>
  <si>
    <t>Capoluogo / Loc.tà Morgia</t>
  </si>
  <si>
    <t>Si, viabilità comunale e Provinciale</t>
  </si>
  <si>
    <t>ANVERSA DEGLI ABRUZZI</t>
  </si>
  <si>
    <t>OCDPC 256/2015</t>
  </si>
  <si>
    <t>POR FESR 2014/2020</t>
  </si>
  <si>
    <t>L.R. 17/74</t>
  </si>
  <si>
    <t>SAN VINCENZO VALLE ROVETO</t>
  </si>
  <si>
    <t>Movimento franoso in atto a ridosso di abitato su strada comunale importante arteria di collegamento per il territorio  comunale</t>
  </si>
  <si>
    <t>Frazione Roccavivi</t>
  </si>
  <si>
    <t xml:space="preserve">Lavori in corso Genio Civile </t>
  </si>
  <si>
    <t>SULMONA</t>
  </si>
  <si>
    <t>Capoluogo</t>
  </si>
  <si>
    <t>Trattasi di intervento di completamento volto alla messa in sicurezza del pendio (tratto Via F. Turati - Piazza Ruggeri) interessato da locali cedimenti indotti da una mancata regimentazione delle acque meteoriche. Instabilità Loc.tà Monte MORRONE</t>
  </si>
  <si>
    <t>ReNDiS n. 13IR040/G1
13IR136/G1</t>
  </si>
  <si>
    <t>SI (Beni Comunali)</t>
  </si>
  <si>
    <t>OPI</t>
  </si>
  <si>
    <t>Dissesti interessanti il Pendio Roccioso su cui poggia il Centro Abitato</t>
  </si>
  <si>
    <t>SI (Beni Comunali e della Provincia)</t>
  </si>
  <si>
    <t>PREZZA</t>
  </si>
  <si>
    <t>Dissesti interessanti i pendii  su cui poggia il Centro Abitato</t>
  </si>
  <si>
    <t>PETTORANO SUL GIZIO</t>
  </si>
  <si>
    <t>Distacchi rocciosi nel pendio su cui poggia il Capoluogo di Pettorano</t>
  </si>
  <si>
    <t>ReNDiS n. 13IR324/GI</t>
  </si>
  <si>
    <t>PIZZOLI</t>
  </si>
  <si>
    <t>MONTEREALE</t>
  </si>
  <si>
    <t>Segnalazione dissesto frazione Vallicella.</t>
  </si>
  <si>
    <t>Fraz.ne Vallicella</t>
  </si>
  <si>
    <t>ReNDiS n. 13IR632/G1</t>
  </si>
  <si>
    <t>OCDPC N. 256/2015</t>
  </si>
  <si>
    <t>POR FESR 2014-2020</t>
  </si>
  <si>
    <t>Interventi difesa alluvioni</t>
  </si>
  <si>
    <t>L'AQUILA</t>
  </si>
  <si>
    <t>Ripristino arginature, realizzazione di difese spondali e riapertura sezione idraulica.</t>
  </si>
  <si>
    <t>Scurcola Marsicana, Magliano dei Marsi</t>
  </si>
  <si>
    <t>Taglio vegetazione, rimozione materiale in alveo,  riconfigurazione idraulica.</t>
  </si>
  <si>
    <t>F.me Aterno - 
Fiumetto Fossa</t>
  </si>
  <si>
    <t>F.me Imele</t>
  </si>
  <si>
    <t>Interventi difesa frane</t>
  </si>
  <si>
    <t>LR 17/74</t>
  </si>
  <si>
    <t>Importo finanziato</t>
  </si>
  <si>
    <t>Interventi di consiolidamento versanti nel territorio comunale</t>
  </si>
  <si>
    <t>territorio comunale</t>
  </si>
  <si>
    <r>
      <t xml:space="preserve">Importo stimato
</t>
    </r>
    <r>
      <rPr>
        <sz val="8"/>
        <rFont val="Calibri"/>
        <family val="2"/>
        <scheme val="minor"/>
      </rPr>
      <t>(ove segnalato)</t>
    </r>
  </si>
  <si>
    <r>
      <t xml:space="preserve">Intervento già segnalato o conosciuto 
</t>
    </r>
    <r>
      <rPr>
        <sz val="8"/>
        <color theme="1"/>
        <rFont val="Calibri"/>
        <family val="2"/>
        <scheme val="minor"/>
      </rPr>
      <t>(se si specificare dove)</t>
    </r>
  </si>
  <si>
    <r>
      <t xml:space="preserve">Dissesto in area perimetrata P.A.I.
</t>
    </r>
    <r>
      <rPr>
        <sz val="8"/>
        <color theme="1"/>
        <rFont val="Calibri"/>
        <family val="2"/>
        <scheme val="minor"/>
      </rPr>
      <t>(Si/No)</t>
    </r>
  </si>
  <si>
    <r>
      <t xml:space="preserve">Dissesto che interessa abitati
</t>
    </r>
    <r>
      <rPr>
        <sz val="8"/>
        <color theme="1"/>
        <rFont val="Calibri"/>
        <family val="2"/>
        <scheme val="minor"/>
      </rPr>
      <t>(Si/No)</t>
    </r>
  </si>
  <si>
    <r>
      <t xml:space="preserve">Dissesto che interessa infrastrutture
</t>
    </r>
    <r>
      <rPr>
        <sz val="8"/>
        <color theme="1"/>
        <rFont val="Calibri"/>
        <family val="2"/>
        <scheme val="minor"/>
      </rPr>
      <t>(Sì/No, Se sì segnalare se infrastruttura viaria o altro e Ente istituzionalmente competente sull'infrastruttura)</t>
    </r>
  </si>
  <si>
    <t>Grado di progettazione</t>
  </si>
  <si>
    <t>CAMPLI</t>
  </si>
  <si>
    <t>loc. Pastinella Case Maloni  e frazione Paduli - primo intervento di consolidamento di versanti in frane estese e complesse</t>
  </si>
  <si>
    <t>CASTIGLIONE MESSER RAIMONDO</t>
  </si>
  <si>
    <t>loc. Valloni e loc. Appignano - consolidamento frana e ripristino viabilità</t>
  </si>
  <si>
    <t>CELLINO ATTANASIO</t>
  </si>
  <si>
    <t>loc. Valviano - consolidamento frane e rispristino viabilità</t>
  </si>
  <si>
    <t>CIVITELLA DEL TRONTO</t>
  </si>
  <si>
    <t>loc. Ripe  - Primo intervento per drenaggio profondo, ripristino e messa in sicurezza viabilità; realizzazione percorso alternativo di emergenza</t>
  </si>
  <si>
    <t>CASTELLI</t>
  </si>
  <si>
    <t xml:space="preserve">Salita Paradiso - intervento di primo consolidamento del versante </t>
  </si>
  <si>
    <t>ATRI</t>
  </si>
  <si>
    <t>SP 553 - Sistemazione del movimento franoso con interventi di drenaggio, contenimento e rifacimento della struttura danneggiata</t>
  </si>
  <si>
    <t>ALBA ADRIATICA</t>
  </si>
  <si>
    <t>Zona al confine con la Zona Artigianale di Corropoli ove è stata individuata tra l'altro una discarica di rifiuti non autorizzata di notevoli dimensioni</t>
  </si>
  <si>
    <t>MARTINSICURO, COLONELLA</t>
  </si>
  <si>
    <t>Apertura Sezione di deflusso</t>
  </si>
  <si>
    <t>F.me Tronto Loc.tà San Giovanni</t>
  </si>
  <si>
    <t>ISOLA DEL GRAN SASSO</t>
  </si>
  <si>
    <t>Strada Isola capoluogo Fano a Corno</t>
  </si>
  <si>
    <t>Regione Abruzzo</t>
  </si>
  <si>
    <t>Frana da crollo sulla S.P. 365 di ingresso al centro abitato Capoluogo zona Belvedere</t>
  </si>
  <si>
    <t>Centro Capoluogo - SP 365</t>
  </si>
  <si>
    <t>Frana fiume Fino</t>
  </si>
  <si>
    <t>Fraz.ne Appignano</t>
  </si>
  <si>
    <t>MONTORIO AL VOMANO</t>
  </si>
  <si>
    <t>Frana in centro abitato</t>
  </si>
  <si>
    <t>centro abitato</t>
  </si>
  <si>
    <t>TORRICELLA SICURA</t>
  </si>
  <si>
    <t>Frazione Villa Popolo</t>
  </si>
  <si>
    <t>COLLEDARA</t>
  </si>
  <si>
    <t>ripristino viabilità strada comunale n.12 strada castiglione</t>
  </si>
  <si>
    <t>BISENTI</t>
  </si>
  <si>
    <t>Ripristino ex S.P. n° 34/B  di Collemarmo</t>
  </si>
  <si>
    <t>NO</t>
  </si>
  <si>
    <t>SI - Comunale</t>
  </si>
  <si>
    <t>Frana sul fiume fino</t>
  </si>
  <si>
    <t>NERETO</t>
  </si>
  <si>
    <t>SP 6 - Sistemazione del movimento franoso con sistemi di drenaggi, misure contenimento e ricostruzione della infrastruttura viaria.</t>
  </si>
  <si>
    <t>Procedura negoziata</t>
  </si>
  <si>
    <t>Frane di crollo delle pareti ghiaiose che bordano l'intero abitato del capoluogo e delle frazioni Castelnuovo ad est e Nocelle ad ovest</t>
  </si>
  <si>
    <t>Segnalato Difesa Suolo
ReNDIS n. 13IR525/G1</t>
  </si>
  <si>
    <t>Si (Primo lotto)</t>
  </si>
  <si>
    <t>Viabilità</t>
  </si>
  <si>
    <t>CANZANO</t>
  </si>
  <si>
    <t>L’area a rischio idrogeologico, individuata dal PAI, risulta molto estesa, una sua porzione, posta a ridosso del bordo orientale dell’abitato di Canzano è stata più volte soggetta a fenomeni di dissesto, che interessa il tesssuto storico insediativo, di notevole interesse ambientale, culturale e sociale (cimitero urbano, chiesa di S.Salvatore, di rilevante importanza storica, artistica monumentale e religiosa, soggetta a vincolo D.Lgs 42/2004 e viabilità afferente). La via D.De Martinis ha subito un dissesto che ha causato una voragine sulla strada comunale con notevoli rischi di isolare un nucleo abitato (attualmente la via è stata chiusa con ordinanza sindacale e  individuazione di percorso alternativo su area privata).</t>
  </si>
  <si>
    <t>ReNDIS n. 13IR276/G1</t>
  </si>
  <si>
    <t>SI. Strade Comunali, Cimitero e Chiesa San Salvatore</t>
  </si>
  <si>
    <t>CASTILENTI</t>
  </si>
  <si>
    <t>Dissesto idrogeologico che interessa la frazione di Villa S. Romualdo</t>
  </si>
  <si>
    <t>ReNDIS n. 13IR248/G1</t>
  </si>
  <si>
    <t xml:space="preserve">SI </t>
  </si>
  <si>
    <t>CERMIGNANO</t>
  </si>
  <si>
    <t>COMPLETAMENTO - Consolidamento frana su abitato con potenziale interessamento della S.S. 81.</t>
  </si>
  <si>
    <t>ReNDIS n. 13IR214/G1</t>
  </si>
  <si>
    <t xml:space="preserve">1^ LOTTO già finanziato (lotto successivo) </t>
  </si>
  <si>
    <t>COLONNELLA</t>
  </si>
  <si>
    <t>Movimento gravitativo lungo il versante Ovest del centro abitato di Colonnella</t>
  </si>
  <si>
    <t>ReNDIS n. 13IR395/G1</t>
  </si>
  <si>
    <t>SI (Provincia TE)</t>
  </si>
  <si>
    <t>CROGNALETO</t>
  </si>
  <si>
    <t>NERITO - Strada Provinciale di accesso al paese, smottamento a valle in prossimità di nuclei abitativi (Caserma dei Carabinieri)</t>
  </si>
  <si>
    <t>Regione Abruzzo, Provincia di Teramo, Protezione Civile, Prefettura di Teramo</t>
  </si>
  <si>
    <t>Strada Provinciale</t>
  </si>
  <si>
    <t>MOSCIANO S.A.</t>
  </si>
  <si>
    <t>Vasto Movimento gravitativo che interessa la collina in loc.tà Contrada Marina</t>
  </si>
  <si>
    <t>Loc.tà Contrada Marina</t>
  </si>
  <si>
    <t>ReNDiS n. 13IR290/G1</t>
  </si>
  <si>
    <t xml:space="preserve"> In corso un primo intervento con i fondi di cui all'OCDPC n. 150/2014 da completare </t>
  </si>
  <si>
    <t>NO / In corso procedure di perimetrazione AdB</t>
  </si>
  <si>
    <t xml:space="preserve"> X </t>
  </si>
  <si>
    <t>PIETRACAMELA</t>
  </si>
  <si>
    <t xml:space="preserve">Dissesto sui versanti Nord e Ovest del Monte Calvario </t>
  </si>
  <si>
    <t>ReNDIS n. 13IR443/G1</t>
  </si>
  <si>
    <t>PINETO</t>
  </si>
  <si>
    <t>Realizzazione di uno scolmatore di piena che intercetti il Fosso Ponno e recapiti a mare le portate di colmo - attraversamento della Statale e della Ferrovia con uno scatolare in calcestruzzo di dimensioni 2x1.5 m. alla K.ca 426 - SS.16</t>
  </si>
  <si>
    <t>nota del 19/04/2000 prot. n. 7346, trasmissione alla Regione Abruzzo - Settore LL.PP. E Genio Civile</t>
  </si>
  <si>
    <t xml:space="preserve">S.S. 16 + F.S. </t>
  </si>
  <si>
    <t>SILVI</t>
  </si>
  <si>
    <t>Consolidamento scarpata e realizzazione muro di sostegno - strada di collegamento Silvi marina con Silvi paese.</t>
  </si>
  <si>
    <t>Ripristino corpo stradale SP 31</t>
  </si>
  <si>
    <t>TERAMO</t>
  </si>
  <si>
    <t>Dissesto in loc. Coste S. Agostino</t>
  </si>
  <si>
    <t>ReNDIS n. 13IR230/G1</t>
  </si>
  <si>
    <t>TORANO NUOVO</t>
  </si>
  <si>
    <t xml:space="preserve">Dissesto sul centro abitato di Torano </t>
  </si>
  <si>
    <t>ReNDIS n. 13IR472/G1</t>
  </si>
  <si>
    <t>SP 8 sistemazione movimento franoso e ripristino infrastruttura viaria</t>
  </si>
  <si>
    <t>TOSSICIA</t>
  </si>
  <si>
    <t>Ripristino sede srtradale e consolidamento della frana</t>
  </si>
  <si>
    <t>Provincia di teramo - consolidamento versanti per messa in sicurezza SP per Pietracamela</t>
  </si>
  <si>
    <t>CORTINO</t>
  </si>
  <si>
    <t>Consolidamento frana e ripristino sede stradale</t>
  </si>
  <si>
    <t>Stabilizzazione versante e messa in sicurezza sede stradale</t>
  </si>
  <si>
    <t>Movimento franoso nella F.ne Ioanella, Zona interposta tra Villa Sciarra e Case Mancini</t>
  </si>
  <si>
    <t>ReNDIS n. 13IR210/G1</t>
  </si>
  <si>
    <t>SI (Comune di Torricella S.)</t>
  </si>
  <si>
    <t>Carpineto Sinello</t>
  </si>
  <si>
    <t>Consolidamento dell'area versante Nor-Ovest del capoluogo di Carpineto Sinello</t>
  </si>
  <si>
    <t>ReNDIS n. 13IR049/G1</t>
  </si>
  <si>
    <t>da definire copertura finanziaria</t>
  </si>
  <si>
    <t>SI, in parte</t>
  </si>
  <si>
    <t>SI. Cimitero Comunale</t>
  </si>
  <si>
    <t>Progetto esecutivo</t>
  </si>
  <si>
    <t>Carunchio</t>
  </si>
  <si>
    <t>Accertamenti situazioni di rischio idrogeologico: strada belvedere Turdò</t>
  </si>
  <si>
    <t>Belvedere Turdò</t>
  </si>
  <si>
    <t>ReNDIS n. 13IR026/G1</t>
  </si>
  <si>
    <t>€ 500,000,00 (STM)</t>
  </si>
  <si>
    <t>Alcuni dei dissesti sono stati già segnalati negli anni passati dal Comune</t>
  </si>
  <si>
    <t>SI, dichiarato in aree a rischio</t>
  </si>
  <si>
    <t>SI. Strade Comunali</t>
  </si>
  <si>
    <t>Progetto definitivo - esecutivo</t>
  </si>
  <si>
    <t>Casalanguida</t>
  </si>
  <si>
    <t>Consolidamento della strada di collegamento Casalanguida-Fondo Valle Sinello in località pozzo del Monaco</t>
  </si>
  <si>
    <t>Pozzo del Monaco</t>
  </si>
  <si>
    <t>ReNDIS n. 13IR677/G1</t>
  </si>
  <si>
    <t>SI - STRADA</t>
  </si>
  <si>
    <t>Castelguidone</t>
  </si>
  <si>
    <t>Sistemazione geotecnica delle aree in frana per la mitigazione del rischio idrogeologico del centro abitato</t>
  </si>
  <si>
    <t>Centro abitato</t>
  </si>
  <si>
    <t>ReNDIS n. 13IR421/G1</t>
  </si>
  <si>
    <t>€ 1,000.000,00 (STM)
€ 400,000,00 (11/14)</t>
  </si>
  <si>
    <t>SI-STRADA COMUNALE</t>
  </si>
  <si>
    <t>Chieti</t>
  </si>
  <si>
    <t xml:space="preserve">Piazza Monsignor Venturi-Via Modesto della Porta - Dissesto legato ai movimenti franoso di fosso Pila con presenza di ampie e vistose fratture nel piano stradale sino all'interessamento della chiesa di Madonna degli Angeli </t>
  </si>
  <si>
    <t>Piazza Venturi - Via Modesto della Porta</t>
  </si>
  <si>
    <t>ReNDIS n. 13IR457/G1</t>
  </si>
  <si>
    <t>€ 1,300,000,00 (STM)
€ 380000</t>
  </si>
  <si>
    <t>Progetto esecutivo in due lotti:
Lotto A: € 620.000,00;
Lotto B: € 880.000,00. Finanziato con riprogrammazione POR/FESR</t>
  </si>
  <si>
    <t xml:space="preserve">Fosso Santa Chiara-Loc. Madonna della Misericordia - Dissesto legoto ai movimenti franosi del fosso Santa Chiara. </t>
  </si>
  <si>
    <t>Madonna della Misericordia</t>
  </si>
  <si>
    <t>ReNDIS n. 13IR425/G1</t>
  </si>
  <si>
    <t>1,000.000,00</t>
  </si>
  <si>
    <t>Progetto esecutivo stralcio € 500.000,00</t>
  </si>
  <si>
    <t>Crecchio</t>
  </si>
  <si>
    <t xml:space="preserve">Dissesto su SP Canosa- staz. - Crecchio con relativa chiusura del transito </t>
  </si>
  <si>
    <t>S.P. Canosa - staz. - Cerchio</t>
  </si>
  <si>
    <t>ReNDIS n. 13IR401/G1</t>
  </si>
  <si>
    <t>€ 500,000,00 (MATTM)</t>
  </si>
  <si>
    <t>Si, con nota del 24.10.2014</t>
  </si>
  <si>
    <t>SI scarpata</t>
  </si>
  <si>
    <t>n° 1 abitazione</t>
  </si>
  <si>
    <t>Si. Strada Provinciale</t>
  </si>
  <si>
    <t>Studio di fattibilità</t>
  </si>
  <si>
    <t>Lanciano</t>
  </si>
  <si>
    <t>Principali dissesti idrogeologici per frane: zona porta San Biagio  -Già inserito AL N. 13IR032/G1</t>
  </si>
  <si>
    <t>Porta San Biagio</t>
  </si>
  <si>
    <t>Già inserito AL ReNDIS n. N. 13IR032/G1</t>
  </si>
  <si>
    <t>€ 146,000,00 (MATTM)</t>
  </si>
  <si>
    <t>Dissesti già segnalati negli anni passati dal Comune</t>
  </si>
  <si>
    <t>SI. Strada Comunale</t>
  </si>
  <si>
    <t xml:space="preserve">Si, dichiarato Definitivo    </t>
  </si>
  <si>
    <t>Principali dissesti idrogeologici per frane: zona Santa Giusta 1</t>
  </si>
  <si>
    <t xml:space="preserve">Santa Giusta </t>
  </si>
  <si>
    <t>ReNDIS n. 13IR618/G1</t>
  </si>
  <si>
    <t>€ 400,000,00 (11/14)
€ 700.000, 00 (STM) Completamento S. Giusta 2</t>
  </si>
  <si>
    <t>Fenomeno già segnalato dal Comune negli anni passati ed oggetto di alcuni interventi di consolidamento</t>
  </si>
  <si>
    <t>Atessa</t>
  </si>
  <si>
    <t>Criticità idrogeologiche del capoluogo versante meridionale - zona S.Antonio e Rio Falco</t>
  </si>
  <si>
    <t>S. Antonio e Rio Fallco</t>
  </si>
  <si>
    <t>ReNDIS n. 13IR184/G1</t>
  </si>
  <si>
    <t>Bomba</t>
  </si>
  <si>
    <t>Criticità idrogeologiche zona centro servizi-scuole elementari nel centro storico del capoluogo Già Inserito</t>
  </si>
  <si>
    <t>Centro storico</t>
  </si>
  <si>
    <t xml:space="preserve">ReNDIS n. 13IR051/G1 </t>
  </si>
  <si>
    <t>€ 345.000,00
€ 1.500.000,00 (STM)</t>
  </si>
  <si>
    <t>Progetto esecutivo. Finanziato con riprogrammazione POR/FESR</t>
  </si>
  <si>
    <t>Dissesto nel capoluogo.</t>
  </si>
  <si>
    <t xml:space="preserve">ReNDIS n. 13IR667/G1 </t>
  </si>
  <si>
    <t>Bucchianico</t>
  </si>
  <si>
    <t>Dissesto del versante Ovest del centro abitato-via Coste, Borgo S.Nicola e Contrada Costa Cola</t>
  </si>
  <si>
    <t>Via Coste, Borgo S. Nicola, C.da Costa Cola</t>
  </si>
  <si>
    <t>ReNDIS n. 13IR274/G1</t>
  </si>
  <si>
    <t>€ 345.000,00
€ 650,000,00 Completamento</t>
  </si>
  <si>
    <t>Situazione di rischio idrogeologico versante nord del centro storico</t>
  </si>
  <si>
    <t>Versante nord centro storico</t>
  </si>
  <si>
    <t>ReNDIS n. 13IR376/G1</t>
  </si>
  <si>
    <t>Progetto preliminare</t>
  </si>
  <si>
    <t>Casacanditella</t>
  </si>
  <si>
    <t>Assetto idrogeologico nel capoluogo e nella frazione di Semivicoli</t>
  </si>
  <si>
    <t>ReNDIS n. 13IR409/G1</t>
  </si>
  <si>
    <t>Alcuni dei dissesti sono stati già segnalati negli anni passati dal Comune e sono stati anche oggetto di interventi di consolidamento.</t>
  </si>
  <si>
    <t>Progetto preliminare. Finanziato con riprogrammazione POR/FESR</t>
  </si>
  <si>
    <t>Casalincontrada</t>
  </si>
  <si>
    <t>Consolidamento del territorio comunale a seguito dissesti idrogeologici via IV Novembre, Via Conicella e Via Dante Alighieri</t>
  </si>
  <si>
    <t>Via IV Novembre, Via Conicella e via Dante Alighieri</t>
  </si>
  <si>
    <t>ReNDIS n. 13IR416/G1</t>
  </si>
  <si>
    <t>Si- Strada comunale</t>
  </si>
  <si>
    <t>Castiglione Messer Marino</t>
  </si>
  <si>
    <t>ReNDIS n. 13IR424/G1</t>
  </si>
  <si>
    <t>Si - strade comunali</t>
  </si>
  <si>
    <t>Fara Filiorum Petri</t>
  </si>
  <si>
    <t>Lavori di consolidamento e risanamento idrogeologico all'interno del centro abitato, aree perimetrali lungo la ex SS 263 ed in loc. Vicenne</t>
  </si>
  <si>
    <t>Centro abitato. Aree perimetrali lungo la S.S. 263 e loc. Vicenne</t>
  </si>
  <si>
    <t>ReNDIS n. 13IR122/G1</t>
  </si>
  <si>
    <t>Filetto</t>
  </si>
  <si>
    <t>Criticità idrogeologiche del territorio comunale: loc. Colle Zingaro</t>
  </si>
  <si>
    <t>Colle Zingaro</t>
  </si>
  <si>
    <t>ReNDIS n. 13IR405/G1</t>
  </si>
  <si>
    <t>Fossacesia</t>
  </si>
  <si>
    <t>Interventi di mitigazione fenomeni di pericolosità idrogeologica del cento abitato, in loc. Bonavia</t>
  </si>
  <si>
    <t>Bonavia</t>
  </si>
  <si>
    <t>ReNDIS n. 13IR168/G1</t>
  </si>
  <si>
    <t>SI, in parte R1</t>
  </si>
  <si>
    <t>Fresagrandinaria</t>
  </si>
  <si>
    <t>Messa in sicurezza dissesto idrogeologico del versante in località Paglierina e ripristino strade nel territorio comunale</t>
  </si>
  <si>
    <t>Paglierina</t>
  </si>
  <si>
    <t>ReNDIS n. 13IR394/G1</t>
  </si>
  <si>
    <t>Furci</t>
  </si>
  <si>
    <t>Accertamento situazioni di rischio idrogeologico: messa in sicurezza dissesto idrogeologico nel settore meridionale del centro storico</t>
  </si>
  <si>
    <t>ReNDIS n. 13IR391/G1</t>
  </si>
  <si>
    <t>Gamberale</t>
  </si>
  <si>
    <t>Interventi di consolidamento e risanamento idrogeologico del versante est dell'abitato</t>
  </si>
  <si>
    <t>Versante est centro abitato</t>
  </si>
  <si>
    <t>ReNDIS n. 13IR170/G1</t>
  </si>
  <si>
    <t>€ 400.000,00 (11/14)</t>
  </si>
  <si>
    <t>Progetto preliminare per € 345.000,00</t>
  </si>
  <si>
    <t>Gissi</t>
  </si>
  <si>
    <t>Completamento dei lavori di consolidamento del versante orientale dell'abitato capoluogo - Zona Muttello - 2° Intervento - 3° Stralcio  Già Inserito</t>
  </si>
  <si>
    <t>Versante orientale centro abitato, Zona Muttello</t>
  </si>
  <si>
    <t xml:space="preserve">ReNDIS n. 13IR047/G1            </t>
  </si>
  <si>
    <t>€ 370.000,00
€ 1.300.000,00 (STM)</t>
  </si>
  <si>
    <t>Guilmi</t>
  </si>
  <si>
    <t>Risanamento idrogeologico strada comunale Guilmi - Piane, in prossimità del cimitero</t>
  </si>
  <si>
    <t>Strada comunale Guilmi - Piane</t>
  </si>
  <si>
    <t>ReNDIS n. 13IR288/G1</t>
  </si>
  <si>
    <t>€ 500.000,00 (STM)</t>
  </si>
  <si>
    <t>Lama dei Peligni</t>
  </si>
  <si>
    <t>Intervento di manutenzione e potenziamento delle opere antivalanghe a presidio dell'abitato</t>
  </si>
  <si>
    <t>ReNDIS n. 13IR291/G1</t>
  </si>
  <si>
    <t>Via Fonte Cannella - Istabilità del versante a valle strada comunale</t>
  </si>
  <si>
    <t>Via Fonte Cannella</t>
  </si>
  <si>
    <t>ReNDIS n. 13IR662/G1</t>
  </si>
  <si>
    <t>Lentella</t>
  </si>
  <si>
    <t>Lavori di messa in sicurezza dissesto idrogeologico nel teriitorio comunale:  Via Garibaldi e circonavallazione Palmiro Togliatti</t>
  </si>
  <si>
    <t>Via Garibaldi e circonavallazione Palmiro Togliatti</t>
  </si>
  <si>
    <t>Si, indicato come Esecutivo ReNDIS n. 13IR302/G1</t>
  </si>
  <si>
    <t>SI.  Strade Comunali</t>
  </si>
  <si>
    <t>Lettopalena</t>
  </si>
  <si>
    <t xml:space="preserve">Situazioni di rischio idrogeologico in centro storico nell'area compresa tra Colle de Rigo e Fosso Portella </t>
  </si>
  <si>
    <t xml:space="preserve">Centro Stico                                    da Colle de Rigo a Fosso Portella  </t>
  </si>
  <si>
    <t>ReNDIS n. 13IR626G1</t>
  </si>
  <si>
    <t>SI. Strada Provinciale e Strada Comunale</t>
  </si>
  <si>
    <t>Montazzoli</t>
  </si>
  <si>
    <t>CAPOLUOGO COMUNALE - VIA FONTE IANNETTA</t>
  </si>
  <si>
    <t>Via Fonte</t>
  </si>
  <si>
    <t>ReNDIS n. 13IR650/G1</t>
  </si>
  <si>
    <t>SI - Strada Comunale</t>
  </si>
  <si>
    <t>Montebello sul Sangro</t>
  </si>
  <si>
    <t>Aree in dissesto idrogeologico versante nord del centro abitato</t>
  </si>
  <si>
    <t>ReNDIS n. 13IR447/G1</t>
  </si>
  <si>
    <t>Monteferrante</t>
  </si>
  <si>
    <t>Rilevazione e mitigazione del rischio idrogeologico: località Pennetta</t>
  </si>
  <si>
    <t>Pennetta</t>
  </si>
  <si>
    <t>ReNDIS n. 13IR529/G1</t>
  </si>
  <si>
    <t>alcuni fenomeni già segnalato dal Comune negli anni passati</t>
  </si>
  <si>
    <t>Monteodorisio</t>
  </si>
  <si>
    <t>Consolidamento e messa in sicurezza del versante orientale del centro storico interessato da fenomeni franosi</t>
  </si>
  <si>
    <t>ReNDIS n. 13IR349/G1</t>
  </si>
  <si>
    <t>SI - Eventi del 2003</t>
  </si>
  <si>
    <t>Paglieta</t>
  </si>
  <si>
    <t xml:space="preserve">Accertamento situazioni di rischio idrogeologico: versante nord-ovest del capoluogo comunale </t>
  </si>
  <si>
    <t>Capoluogo - Nord - ovest</t>
  </si>
  <si>
    <t>ReNDIS n. 13IR350G1</t>
  </si>
  <si>
    <t>fenomeni già segnalati dal Comune negli anni passati</t>
  </si>
  <si>
    <t>Pennadomo</t>
  </si>
  <si>
    <t>Dissesto parete rocciosa sovrastante il centro abitato con rischio caduta massi - completamento interenti eseguiti nel passato</t>
  </si>
  <si>
    <t>ReNDIS n. 13IR233/G1</t>
  </si>
  <si>
    <t>Perano</t>
  </si>
  <si>
    <t>Dissesto della zona occidentale del capoluogo - Completamento consolidamento per mitigare il rischio idrogeologico</t>
  </si>
  <si>
    <t>Zona occidentale del capoluogo</t>
  </si>
  <si>
    <t>ReNDIS n. 13IR213/G1</t>
  </si>
  <si>
    <t>€ 400.000,00 (11/14)
€ 800.000,00 (STM)</t>
  </si>
  <si>
    <t>Pollutri</t>
  </si>
  <si>
    <t>Scheda inventario fenomeni franosi loc. Colle Romano del versante settentrionale del capoluogo</t>
  </si>
  <si>
    <t>Colle Romano</t>
  </si>
  <si>
    <t>ReNDIS n. 13IR604/G1</t>
  </si>
  <si>
    <t>Quadri</t>
  </si>
  <si>
    <t>Consolidamento e risanamento idrogeologico dell'abitato nei pressi di via Benedetto Croce a seguito fenomeni di erosione e di scivolamento del versante</t>
  </si>
  <si>
    <t>Via San Benedetto</t>
  </si>
  <si>
    <t>ReNDIS n. 13IR297/G1</t>
  </si>
  <si>
    <t>SI strada comunele sottosrvizi)</t>
  </si>
  <si>
    <t>Progetto definitivo per € 1.500.000,00. Finanziato per € 490.000,00 con fondi PAR/FSC 2007-2013 e per € 345.000,00 con riprogrammazione POR/FESR</t>
  </si>
  <si>
    <t>Roccamontepiano</t>
  </si>
  <si>
    <t>Interventi urgenti di consolidamento del territorio comunale - località Marcazilli</t>
  </si>
  <si>
    <t>Marcazilli</t>
  </si>
  <si>
    <t>ReNDIS n. 13IR212/G1</t>
  </si>
  <si>
    <t>SI  - Segnalzione eventi nv. E dic. 2013</t>
  </si>
  <si>
    <t>SI - strada comunale</t>
  </si>
  <si>
    <t>Progetto preliminare per € 480.000,00</t>
  </si>
  <si>
    <t>Roccascalegna</t>
  </si>
  <si>
    <t>Dissesti idrogeologici nel capoluogo: area Vallone</t>
  </si>
  <si>
    <t>Vallone</t>
  </si>
  <si>
    <t>ReNDIS n. 13IR317/G1</t>
  </si>
  <si>
    <t>€ 345.000,00
€ 700.000,00 (STM)</t>
  </si>
  <si>
    <t>Dissesti già segnalati negli anni passati dal Comune e alcuni oggetto di interventi di consolidamento</t>
  </si>
  <si>
    <t>SI. Strade Comunali e Strada Provinciale</t>
  </si>
  <si>
    <t>Roccaspinalveti</t>
  </si>
  <si>
    <t xml:space="preserve">Messa in Sicurezza dissesto idrogeologico nel territorio comunale  nelle località Nuceranu, Acquaviva e Contrada Fatticce. </t>
  </si>
  <si>
    <t>Nuceranu, Acquaviva e C.da Fattice</t>
  </si>
  <si>
    <t>ReNDIS n. 13IR672/G1</t>
  </si>
  <si>
    <t xml:space="preserve">Si Strada comunele </t>
  </si>
  <si>
    <t>Roio del Sangro</t>
  </si>
  <si>
    <t xml:space="preserve">Aree a rischio idrogeologico nel territorio comunale </t>
  </si>
  <si>
    <t>Territorio comunale</t>
  </si>
  <si>
    <t>ReNDIS n. 13IR052/G1</t>
  </si>
  <si>
    <t xml:space="preserve">SI. Strade Comunali </t>
  </si>
  <si>
    <t>San Giovanni Lipioni</t>
  </si>
  <si>
    <t xml:space="preserve">Situazioni di rischio idrogeologico nel Comune: interventi nel centro abitato da Via del giardino e Via foresta </t>
  </si>
  <si>
    <t>Via del Giardino e Via Foresta</t>
  </si>
  <si>
    <t>ReNDIS n. 13IR337/G1</t>
  </si>
  <si>
    <t>€ 326.000,00
€ 300.000,00 (STM)</t>
  </si>
  <si>
    <t>SI, pericolosità da frana PAI Trigno</t>
  </si>
  <si>
    <t>San Giovanni Teatino</t>
  </si>
  <si>
    <t>Via Campo Imperatore - Scivolamento rototraslazionale della scarpata</t>
  </si>
  <si>
    <t>Via Campo Imperatore</t>
  </si>
  <si>
    <t>ReNDIS n. 13IR451/G1</t>
  </si>
  <si>
    <t xml:space="preserve">Si - a monte </t>
  </si>
  <si>
    <t>Schiavi di Abruzzo</t>
  </si>
  <si>
    <t xml:space="preserve">Dissesti idrogeologici nel capoluogo </t>
  </si>
  <si>
    <t>ReNDIS n. 13IR475/G1</t>
  </si>
  <si>
    <t>€ 365.000,00
€ 500.000,00 (MATTM)
€ 1.000.000,00 (STM)</t>
  </si>
  <si>
    <t>Taranta Peligna</t>
  </si>
  <si>
    <t>Dissesto del centro abitato con possibile riattivazione del fenomeno franoso del 1892 - Consolidamento dell'abitato da via Rocco alla Chiesa di San Nicola</t>
  </si>
  <si>
    <t>Via San Rocco e Chiesa San Nicola</t>
  </si>
  <si>
    <t>ReNDIS n. 13IR188/G1</t>
  </si>
  <si>
    <t>SI in parte</t>
  </si>
  <si>
    <t>Studio di fattibilità. Finanziato con riprogrammazione POR/FESR</t>
  </si>
  <si>
    <t>Tollo</t>
  </si>
  <si>
    <t>Dissesti nel centro storico per instabilità della formazione sabbiosa</t>
  </si>
  <si>
    <t>ReNDIS n. 13IR155/G1</t>
  </si>
  <si>
    <t>SI - Strada comunale</t>
  </si>
  <si>
    <t>Tornareccio</t>
  </si>
  <si>
    <t>C.da Colle Case - 66046 Tornareccio (CH)</t>
  </si>
  <si>
    <t>Colle case</t>
  </si>
  <si>
    <t>ReNDIS n. 13IR625/G1</t>
  </si>
  <si>
    <t xml:space="preserve">C.da Colle Case </t>
  </si>
  <si>
    <t>Vacri</t>
  </si>
  <si>
    <t>Lavori di consolidamento e risanamento idrogeologico all'interno del centro abitato e loc.tà Fondovalle</t>
  </si>
  <si>
    <t>Centro Abitato e loc.tà Fondovalle</t>
  </si>
  <si>
    <t>ReNDIS n. 13IG668/G1</t>
  </si>
  <si>
    <t>Si. Strade Comunali</t>
  </si>
  <si>
    <t>Progettto preliminare per € 1.200.000,00</t>
  </si>
  <si>
    <t>Lavori di consolidamento e risanamento idrogeologico all'interno del centro abitato e loc.tà Acquaviva</t>
  </si>
  <si>
    <t>Centro Abitato e loc.tà Acquaviva</t>
  </si>
  <si>
    <t>ReNDIS n. 13IG669/G1</t>
  </si>
  <si>
    <t>Progetto esecutivo per € 1.200.000,00</t>
  </si>
  <si>
    <t>Vasto</t>
  </si>
  <si>
    <t>Loggia Amglingh-Piazza Marconi  - Fenomeni di smottamento in prossimità Piazza Marconi e lesioni pavimentazione e locale mancanza di aderanza fondazioni balconata della Loggia Amblingh</t>
  </si>
  <si>
    <t>Piazza Marconi - Loggia Amglingh</t>
  </si>
  <si>
    <t>ReNDIS n. 13IR137/G1</t>
  </si>
  <si>
    <t>€ 2.000.000,00 (STM)</t>
  </si>
  <si>
    <t>SI - a seguito segnalazione del Comune di Vasto e sopralluogo del 23.07.14</t>
  </si>
  <si>
    <t>Villa Santa Maria</t>
  </si>
  <si>
    <t>Rilevazione e mitigazione del rischio idrogeologico nel comune: zona parete rocciosa centro abitato capoluogo</t>
  </si>
  <si>
    <t>Centro abitato - capoluogo</t>
  </si>
  <si>
    <t>ReNDIS n. 13IR613/G1</t>
  </si>
  <si>
    <t>Altino</t>
  </si>
  <si>
    <t>Situazione di rischio idrogeologico Loc. Sant'Angelo</t>
  </si>
  <si>
    <t>Sant'Angelo</t>
  </si>
  <si>
    <t>ReNDIS n. 13IR115/G1</t>
  </si>
  <si>
    <t xml:space="preserve">NO </t>
  </si>
  <si>
    <t>Situazione di rischio idrogeologico Località Briccioli</t>
  </si>
  <si>
    <t>Briccioli</t>
  </si>
  <si>
    <t>ReNDIS n. 13IR121/G1</t>
  </si>
  <si>
    <t>Dissesti già segnalati negli anni passati dal Comune ed oggetto di interventi di consolidamento.</t>
  </si>
  <si>
    <t>Situazione di rischio idrogeologico Via San Pietro</t>
  </si>
  <si>
    <t>Via San Pietro</t>
  </si>
  <si>
    <t>ReNDIS n. 13IR124/G1</t>
  </si>
  <si>
    <t xml:space="preserve">dissesti già segnalati negli anni passati dal Comune </t>
  </si>
  <si>
    <t>Situazione di rischio idrogeologico Località Colli</t>
  </si>
  <si>
    <t>Colli</t>
  </si>
  <si>
    <t>ReNDIS n. 13IR129/G1</t>
  </si>
  <si>
    <t>dissesti sono stati già segnalati negli anni passati dal Comune</t>
  </si>
  <si>
    <t>Situazione di rischio idrogeologico Stazione di Altino</t>
  </si>
  <si>
    <t>Stazione</t>
  </si>
  <si>
    <t>ReNDIS n. 13IR131/G1</t>
  </si>
  <si>
    <t>Archi</t>
  </si>
  <si>
    <t>Situazione di criticità idrogeologica Località Caduna</t>
  </si>
  <si>
    <t>Caduna</t>
  </si>
  <si>
    <t>ReNDIS n. 13IR175/G1</t>
  </si>
  <si>
    <t>Situazione di criticità idrogeologica Località Castello</t>
  </si>
  <si>
    <t>Castello</t>
  </si>
  <si>
    <t>ReNDIS n. 13IR178/G1</t>
  </si>
  <si>
    <t>Situazione di criticità idrogeologica Località Cannella</t>
  </si>
  <si>
    <t>Cannella</t>
  </si>
  <si>
    <t>ReNDIS n. 13IR176/G1</t>
  </si>
  <si>
    <t>Ari</t>
  </si>
  <si>
    <t>Situazione di dissesto idrogeologico Località Santa Maria, S.P. Ari-Filetto loc. Capoluogo e Loc. Via Maiarini</t>
  </si>
  <si>
    <t>Santa Maria, S.P. Ari - Filetto, Loc. Capoluogo e Via Naiarini</t>
  </si>
  <si>
    <t>ReNDIS n. 13IR179/G1  13IR645/G1  13IR646/G1</t>
  </si>
  <si>
    <t xml:space="preserve">Alcuni dei dissesti sono stati già segnalati negli anni passati dal Comune </t>
  </si>
  <si>
    <t>Arielli</t>
  </si>
  <si>
    <t>Situazione di dissesto idrogeologico versante Nord del centro storico</t>
  </si>
  <si>
    <t>ReNDIS n. 13IR180/G1</t>
  </si>
  <si>
    <t>Situazione di dissesto idrogeologico versante Orientale abitato capoluogo</t>
  </si>
  <si>
    <t>Versante orientale capoluogo</t>
  </si>
  <si>
    <t>ReNDIS n. 13IR256/G1</t>
  </si>
  <si>
    <t>Situazione di dissesto idrogeologico fondovalle Torrente Venna e versante sud-occidentale abitato</t>
  </si>
  <si>
    <t>Torrente Venna e versante Sud abitato</t>
  </si>
  <si>
    <t>ReNDIS n. 13IR258/G1</t>
  </si>
  <si>
    <t>Situazione di dissesto idrogeologico vari corsi d'acqua (Fiume Arielli, Fosso S.Anna, Torrente Rifago, ecc.</t>
  </si>
  <si>
    <t>Fiumi Arielli, Fosso S. Anna, Torrente Rifago</t>
  </si>
  <si>
    <t>ReNDIS n. 13IR266/G1</t>
  </si>
  <si>
    <t>Non indicato</t>
  </si>
  <si>
    <t>Eventi straordinaria del Marzo 2015 in S.P. 42, Via Piana, Villa Tucci, Villa Mascitti</t>
  </si>
  <si>
    <t>S.P. 42, Via Piana, Villa Tucci, Villa Mascitti</t>
  </si>
  <si>
    <t>Nessun inserimento</t>
  </si>
  <si>
    <t>SI, strada comunale e provinciale</t>
  </si>
  <si>
    <t>Schede geologi Marzo 2015</t>
  </si>
  <si>
    <t>Criticità idrogeologiche del capoluogo versante meridionale - Largo San Nicola e Discesa Casette</t>
  </si>
  <si>
    <t>Largo San Nicola e Discesa Casette</t>
  </si>
  <si>
    <t>ReNDIS n. 13IR205/G1</t>
  </si>
  <si>
    <t>Criticità idrogeologiche del capoluogo versante settendrionale - via Circonvallazione-ITC</t>
  </si>
  <si>
    <t>Via Circonvallazione - ITC</t>
  </si>
  <si>
    <t>ReNDIS n. 13IR200/G1</t>
  </si>
  <si>
    <t>Criticità idrogeologiche del capoluogo versante settendrionale - Scarpata villa comunale NW</t>
  </si>
  <si>
    <t>Scarpata villa comunale NW</t>
  </si>
  <si>
    <t>ReNDIS n. 13IR182/G1</t>
  </si>
  <si>
    <t>Borrello</t>
  </si>
  <si>
    <t>Situazione di dissesto idrogeologico nel centro abitato</t>
  </si>
  <si>
    <t>ReNDIS n. 13IR272/G1</t>
  </si>
  <si>
    <t>SI.  Tratti di strade comunali nel capoluogo</t>
  </si>
  <si>
    <t>Dissesto versante Est del centro abitato - Viale della Vittoria</t>
  </si>
  <si>
    <t>ReNDIS n. 13IR275/G1</t>
  </si>
  <si>
    <t>Canosa Sannita</t>
  </si>
  <si>
    <t>Situazione di dissesto idrogeologico: pendio ovest centro storico e loc. Fonte Bianca</t>
  </si>
  <si>
    <t>Centro storico e loc. Fonte Bianca</t>
  </si>
  <si>
    <t xml:space="preserve">ReNDIS n. 13IR647/G1  13IR338/G1  </t>
  </si>
  <si>
    <t>SI.  Tratti di strade comunali</t>
  </si>
  <si>
    <t>Situazione di rischio idrogeologico nel capoluogo Via Valloncello - Via Madonna dell'Asilo</t>
  </si>
  <si>
    <t>Via Valloncello - Via Madonna dell'Asilo</t>
  </si>
  <si>
    <t>ReNDIS n. 13IR358/G1</t>
  </si>
  <si>
    <t>Situazione di rischio idrogeologico nel centro storico - muraglione loc. Torrione</t>
  </si>
  <si>
    <t>Torrione</t>
  </si>
  <si>
    <t>ReNDIS n. 13IR373/G1</t>
  </si>
  <si>
    <t>Situazione di rischio idrogeologico cresta versante sud-est - Via S. Gaetano</t>
  </si>
  <si>
    <t>Versante sud-est, Via S. Gaetano</t>
  </si>
  <si>
    <t>ReNDIS n. 13IR379/G1</t>
  </si>
  <si>
    <t>Situazione di rischio idrogeologico cresta versante nord-est - Via S. Gaetano</t>
  </si>
  <si>
    <t>Versante nord-est, Via S. Gaetano</t>
  </si>
  <si>
    <t>ReNDIS n. 13IR382/G1</t>
  </si>
  <si>
    <t>Situazione di rischio idrogeologico muraglioni Via Rotabile Provinciale e Piazza Morgante</t>
  </si>
  <si>
    <t>Via Rotabile provinciale e Piazza Morgante</t>
  </si>
  <si>
    <t>ReNDIS n. 13IR398/G1</t>
  </si>
  <si>
    <t>Situazione di rischio idrogeologico a monte S.P. Carpineto Sinello -Casalanguida</t>
  </si>
  <si>
    <t>S.P. Carpineto Sinello - Casalanguida</t>
  </si>
  <si>
    <t>ReNDIS n. 13IR388/G1</t>
  </si>
  <si>
    <t>Situazione di rischio idrogeologico in corrispondenza di Via Madonna dell'Asilo</t>
  </si>
  <si>
    <t>Madonna dell'Asilo</t>
  </si>
  <si>
    <t>ReNDIS n. 13IR403/G1</t>
  </si>
  <si>
    <t>Consolidamneto per frana di scorrimento in località Via del Sole</t>
  </si>
  <si>
    <t>Via Sole</t>
  </si>
  <si>
    <t>ReNDIS n. 13IR414/G1</t>
  </si>
  <si>
    <t>Consolidamneto per frana di scorrimento in via Roma e S.Donato</t>
  </si>
  <si>
    <t>Via Roma e S. Donato</t>
  </si>
  <si>
    <t>ReNDIS n. 13IR412/G1</t>
  </si>
  <si>
    <t>Eventi straordinaria del Marzo 2015 in Case D'Annunzio / Colle Olive, Loc. Valloni</t>
  </si>
  <si>
    <t>Valloni</t>
  </si>
  <si>
    <t>SI, strada comunale</t>
  </si>
  <si>
    <t>Casalbordino</t>
  </si>
  <si>
    <t>Criticità idrogeologiche del versante meridionale del capoluogo a seguito erosione superficiale e denudamento diffuso del suolo con formazioni calanchive</t>
  </si>
  <si>
    <t>ReNDIS n. 13IR531/G1</t>
  </si>
  <si>
    <t>Eventi straordinaria del Marzo 2015 in via Croci / via Giardino</t>
  </si>
  <si>
    <t>Via Croci, Via Giardino</t>
  </si>
  <si>
    <t>Castel Frentano</t>
  </si>
  <si>
    <t>Sistemazione di rilevazione e di mitigazione del rischio idrogeologico del versante orientale del capoluogo</t>
  </si>
  <si>
    <t>ReNDIS n. 13IR419/G1</t>
  </si>
  <si>
    <t>Intervento di sistemazione geotecnice e per la prevenzione del rischio idrogeologico in località Padulo</t>
  </si>
  <si>
    <t>Padulo</t>
  </si>
  <si>
    <t>ReNDIS n. 13IR423/G1</t>
  </si>
  <si>
    <t>Si eventi del dic 2013</t>
  </si>
  <si>
    <t>SI - Strada provinciale</t>
  </si>
  <si>
    <t>Intervento di messa in sicurezza del movimento franoso sito sulla SP 152 Castiglione M.M./Montazzoli, ai KM 2+500 e 6+350 (Ponticello nel Comune di castiglione M.M.) e 6+350 (in prossimità del ponte Sinello nel Comune di Montazzoli)</t>
  </si>
  <si>
    <t>S.P. 152 - Km. 2+500 e 6+350</t>
  </si>
  <si>
    <t>Celenza sul Trigno</t>
  </si>
  <si>
    <t>Assetto idrogeologico del territorio comunale: area cimitero comunale, strada collegamento FV Trigno SS 650-Torrebruna, Strada comunale Pagliaia dell'Aia, strada comunale campo sportivo, strda loc. Chiancate</t>
  </si>
  <si>
    <t>Cimitero comunale, Strada fondo valle trigno S.S, 650-Torrebruna, Str. Com. Pagliaia dell'Aia, Str. Com. Campo sportivo, Str. Com. Chiancate</t>
  </si>
  <si>
    <t>ReNDIS n. 13IR674/G1</t>
  </si>
  <si>
    <t>Civitaluparella</t>
  </si>
  <si>
    <t>Intervento per movimento franoso a seguito crollo muro di contenimento</t>
  </si>
  <si>
    <t>ReNDIS n. 13IR456/G1</t>
  </si>
  <si>
    <t>Si - eventi Dic 2013</t>
  </si>
  <si>
    <t>SI-strada comunale</t>
  </si>
  <si>
    <t>Cupello</t>
  </si>
  <si>
    <t>Dissesto e lavori di  completamentodel  consolidamento in Via Aragona</t>
  </si>
  <si>
    <t>Via Aragona</t>
  </si>
  <si>
    <t>ReNDIS n. 13IR480/G1</t>
  </si>
  <si>
    <t>Dogliola</t>
  </si>
  <si>
    <t>Situazioni di rischio idrogeologico: area in frana sud-ovest dell'abitato</t>
  </si>
  <si>
    <t>Abitato - Zona sud-ovest</t>
  </si>
  <si>
    <t>ReNDIS n. 13IR479/G1</t>
  </si>
  <si>
    <t>da verificare sul PAI dell'Autorità di Bacino del Trigno</t>
  </si>
  <si>
    <t>SI. Strada Comunale e strada Provinciale</t>
  </si>
  <si>
    <t xml:space="preserve">Situazioni di rischio idrogeologico: area in frana nord dell'abitato </t>
  </si>
  <si>
    <t>Abitato - Zona nord</t>
  </si>
  <si>
    <t>ReNDIS n. 13IR477/G1</t>
  </si>
  <si>
    <t>Fallo</t>
  </si>
  <si>
    <t>Assetto idrogeologico</t>
  </si>
  <si>
    <t>ReNDIS n. 13IR120/G1</t>
  </si>
  <si>
    <t>Eventi straordinaria del Marzo 2015 in località Selva</t>
  </si>
  <si>
    <t>Selva</t>
  </si>
  <si>
    <t xml:space="preserve">Si, strada comunale </t>
  </si>
  <si>
    <t>Eventi straordinaria del Marzo 2015 in località Aia Antica / Ponte sulla S.P. n. 132</t>
  </si>
  <si>
    <t>Aia Antica e Ponte sulla S.P. n. 132</t>
  </si>
  <si>
    <t>Si, strada provinciale</t>
  </si>
  <si>
    <t>Fara San Martino</t>
  </si>
  <si>
    <t>Criticità idrogeologica tratto strada comunale F. De Cecco</t>
  </si>
  <si>
    <t>Strada comunale De Cecco</t>
  </si>
  <si>
    <t>ReNDIS n. 13IR481/G1</t>
  </si>
  <si>
    <t>SI.  Strada Comunale</t>
  </si>
  <si>
    <t>Criticità idrogeologiche del territorio comunale: centro storico Via S. Rocco</t>
  </si>
  <si>
    <t>Via San Rocco</t>
  </si>
  <si>
    <t>ReNDIS n. 13IR374/G1</t>
  </si>
  <si>
    <t>110.000.00</t>
  </si>
  <si>
    <t>Criticità idrogeologiche del territorio comunale: centro storico Via IV Novembre</t>
  </si>
  <si>
    <t>Centro storico, Via IV Novembre</t>
  </si>
  <si>
    <t>ReNDIS n. 13IR375/G1</t>
  </si>
  <si>
    <t>Criticità idrogeologiche del territorio comunale: centro urbano Via Monte Maiella</t>
  </si>
  <si>
    <t>Via Monte Maiella</t>
  </si>
  <si>
    <t>ReNDIS n. 13IR377/G1</t>
  </si>
  <si>
    <t>Criticità idrogeologiche del territorio comunale: zona industriale SP Filetto-Staz. Filetto</t>
  </si>
  <si>
    <t>Zona industriale</t>
  </si>
  <si>
    <t>ReNDIS n. 13IR378/G1</t>
  </si>
  <si>
    <t>SI. Strada Comunale e strada provinciale</t>
  </si>
  <si>
    <t>Sistemazione idraulica tratto terminale canale di scolo denominato Fosso Palazzo</t>
  </si>
  <si>
    <t>Fosso Palazzo</t>
  </si>
  <si>
    <t>ReNDIS n. 13IR410/GI</t>
  </si>
  <si>
    <t>Eventi straordinaria del Marzo 2015 in località S.P. n. 81 per Rocca San Giovanni</t>
  </si>
  <si>
    <t>S.P. 81 per Rocca San Giovanni</t>
  </si>
  <si>
    <t>Eventi straordinari del Marzo 2015 in località via Scalelle - Fosso San Biagio</t>
  </si>
  <si>
    <t>Via Scalelle, Fosso S. Biagio</t>
  </si>
  <si>
    <t>Si, strada comunale</t>
  </si>
  <si>
    <t>Fraine</t>
  </si>
  <si>
    <t>Criticità idrogeologica nel comune: zona centro storico - chiesa parrocchiale</t>
  </si>
  <si>
    <t>ReNDIS n. 13IR126/G1</t>
  </si>
  <si>
    <t>Si Richio Moderato</t>
  </si>
  <si>
    <t>Criticità idrogeologica nel comune: zona centro abitato Via Roma</t>
  </si>
  <si>
    <t>Centro abitato, via Roma</t>
  </si>
  <si>
    <t>ReNDIS n. 13IR130/G1</t>
  </si>
  <si>
    <t>Criticità idrogeologica nel comune: zona centro abitato Via Lazio</t>
  </si>
  <si>
    <t>Centro abitato, via Lazio</t>
  </si>
  <si>
    <t>ReNDIS n. 13IR127/G1</t>
  </si>
  <si>
    <t>Francavilla al Mare</t>
  </si>
  <si>
    <t>Fenomeni franosi per colamenti rapidi nelle località Contrada Villanesi, Viale dei Pini, Antistadio e Crpini, loc. Contrada Piane e Casa Di Sante</t>
  </si>
  <si>
    <t>Contrada Villanesi, Viale dei Pini, Antistadio e Crini, Contrada Piane e Case Di Sante</t>
  </si>
  <si>
    <t>ReNDIS n. 13IR158/G1 13IR163/G1 13IR167/G1 13IR151/G1 13IR157/G1 13IR147/G1</t>
  </si>
  <si>
    <t>SI (a seguito segnalazione per  eventi di nov e dic 2013)</t>
  </si>
  <si>
    <t>NO ad esclusionedi Contrada Piane</t>
  </si>
  <si>
    <t>Frisa</t>
  </si>
  <si>
    <t>Aree a rischio idrogeologico nel territorio comunale: centro abitato di Frisa e loc. Guastameroli</t>
  </si>
  <si>
    <t>Centro abitato e Loc. Guastameroli</t>
  </si>
  <si>
    <t>ReNDIS n. 13IR141/G1 13IR133/G1</t>
  </si>
  <si>
    <t>Si in parte</t>
  </si>
  <si>
    <t>Strada di collegamento del centro abitato alla fondo valle Treste</t>
  </si>
  <si>
    <t>Strada di collegamento centro abitato con fondo valle Treste</t>
  </si>
  <si>
    <t>ReNDIS n. 13IR680/G1</t>
  </si>
  <si>
    <t>Si, Strada Comunale</t>
  </si>
  <si>
    <t>Gessopalena</t>
  </si>
  <si>
    <t>Consolidamento idrogeologicodel territorio comunale in loc. campo Sportivo</t>
  </si>
  <si>
    <t>Campo sportivo</t>
  </si>
  <si>
    <t>ReNDIS n. 13IR509/G1</t>
  </si>
  <si>
    <t>SI-strada comunale - campo sportivo</t>
  </si>
  <si>
    <t>Consolidamento idrogeologicodel territorio comunale - Piazza Garibaldi</t>
  </si>
  <si>
    <t>Piazza Garibaldi</t>
  </si>
  <si>
    <t>ReNDIS n. 13IR511/G1</t>
  </si>
  <si>
    <t>SI-Strada</t>
  </si>
  <si>
    <t>Giuliano Teatino</t>
  </si>
  <si>
    <t>Situazioni di rischio idrogeologico di parte del territorio comunale: frana vecchio centro storico - Via Piane - C.da S. Cataldo</t>
  </si>
  <si>
    <t>Via Piane, Contrada S. Cataldo</t>
  </si>
  <si>
    <t>ReNDIS n. 13IR643/G1</t>
  </si>
  <si>
    <t>Situazioni di rischio idrogeologico di parte del territorio comunale: frane in Loc. Via Tratturo e Via Raffaele Paolucci</t>
  </si>
  <si>
    <t>Tratturo e Via Paolucci</t>
  </si>
  <si>
    <t xml:space="preserve"> ReNDIS n. 13IR644/G1  13IR642/G1</t>
  </si>
  <si>
    <t>SI, ma in parte</t>
  </si>
  <si>
    <t>Situazioni di rischio idrogeologico di parte del territorio comunale: frane in loc. Via nevi, Loc. Valle Botte e Loc. Vallivonna</t>
  </si>
  <si>
    <t>Via Nevi, Valle Botte e Vallivonna</t>
  </si>
  <si>
    <t>ReNDIS n. 13IR370/G1   13R366/G1  13IR362/G1</t>
  </si>
  <si>
    <t>Guardiagrele</t>
  </si>
  <si>
    <t>Movimento franoso in località Comino-Attanasio</t>
  </si>
  <si>
    <t>Comino - Attanasio</t>
  </si>
  <si>
    <t>ReNDIS n. 13IR282/GI</t>
  </si>
  <si>
    <t>Movimento franoso in località Colle Barone</t>
  </si>
  <si>
    <t>Colle Barone</t>
  </si>
  <si>
    <t>ReNDIS n. 13IR277/G1</t>
  </si>
  <si>
    <t xml:space="preserve">Dissesto versante sud ingresso abitato di Guilmi - Progetto di completamento PAR-FAS - Intervento n. 3 (2° lotto di lavori)  </t>
  </si>
  <si>
    <t>Dissesti già segnalati dal Comune ed oggetto di interventi di consolidamento.</t>
  </si>
  <si>
    <t>Progetto esecutivo. € 300.000,00 finanziato con PAR/FSC e € 300.000 finanziato con riprogrammazione POR/FESR</t>
  </si>
  <si>
    <t>Principali dissesti idrogeologici per frane: zona Via Agorai - parcheggio Via per Frisa</t>
  </si>
  <si>
    <t>Via Agorai</t>
  </si>
  <si>
    <t>ReNDIS n. 13IR614/G1</t>
  </si>
  <si>
    <t>Principali dissesti idrogeologici per frane: zona Via Bastioni</t>
  </si>
  <si>
    <t>Via Bastioni</t>
  </si>
  <si>
    <t>ReNDIS n. 13IR615/G1</t>
  </si>
  <si>
    <t>Principali dissesti idrogeologici per frane: zona Santa Giusta 2</t>
  </si>
  <si>
    <t>ReNDIS n. 13IR617/G1</t>
  </si>
  <si>
    <t>Principali dissesti idrogeologici per frane: zona Sant'Egidio</t>
  </si>
  <si>
    <t>Sant'Egidio</t>
  </si>
  <si>
    <t>ReNDIS n. 13IR619/G1</t>
  </si>
  <si>
    <t>Principali dissesti idrogeologici per frane: zona Torri Montanare</t>
  </si>
  <si>
    <t>Torri Montanare</t>
  </si>
  <si>
    <t>ReNDIS n. 13IR620/G1</t>
  </si>
  <si>
    <t>Principali dissesti idrogeologici per frane: zona Via per Orsogna</t>
  </si>
  <si>
    <t>Via Per Orsogna</t>
  </si>
  <si>
    <t>ReNDIS n. 13IR295/G1</t>
  </si>
  <si>
    <t>Principali dissesti idrogeologici per frane: zona Via Bergamo</t>
  </si>
  <si>
    <t>Via Bergamo</t>
  </si>
  <si>
    <t>ReNDIS n. 13IR294/G1</t>
  </si>
  <si>
    <t xml:space="preserve">Eventi straordinaria del Marzo 2015 in località Santa Maria dei Mesi </t>
  </si>
  <si>
    <t>loc.tà Santa Maria dei Mesi</t>
  </si>
  <si>
    <t>Nessun Inserimento</t>
  </si>
  <si>
    <t>€</t>
  </si>
  <si>
    <t>Sl. Strada Comunale e     condotte</t>
  </si>
  <si>
    <t>Eventi straordinaria del Marzo 2015 in località Madonna del Carmine</t>
  </si>
  <si>
    <t>Loc.tà Madonna del Carmine</t>
  </si>
  <si>
    <t xml:space="preserve">SI.  Strada  Privata  e  Acquedotto </t>
  </si>
  <si>
    <t>Eventi straordinaria del Marzo 2015 in Via Panoramica</t>
  </si>
  <si>
    <t>Via Panoramica</t>
  </si>
  <si>
    <t>Eventi straordinaria del Marzo 2015 in località Santa Giusta</t>
  </si>
  <si>
    <t>Eventi straordinaria del Marzo 2015 in località Largo dell'Appello</t>
  </si>
  <si>
    <t xml:space="preserve">Largo DellAppello </t>
  </si>
  <si>
    <t>NO. Attività Economica</t>
  </si>
  <si>
    <t>Eventi straordinaria del Marzo 2015 in località Marcianese</t>
  </si>
  <si>
    <t>L.Tà Marcianese</t>
  </si>
  <si>
    <t>SI. Strada Comunale e strada Privata</t>
  </si>
  <si>
    <t>Liscia</t>
  </si>
  <si>
    <t xml:space="preserve">Scheda inventario fenomeni franosi </t>
  </si>
  <si>
    <t>Varie</t>
  </si>
  <si>
    <t>ReNDIS n. 13IR547/G1</t>
  </si>
  <si>
    <t>SI,   in parte</t>
  </si>
  <si>
    <t>Miglianico</t>
  </si>
  <si>
    <t>Accertamento situazioni di rischio idrogeologico: Zona Centro Storico</t>
  </si>
  <si>
    <t>Centro Storico</t>
  </si>
  <si>
    <t>ReNDIS n. 13IR535/G1</t>
  </si>
  <si>
    <t>Studio di fattibilità. Finanziato con fondi PAR/FSC 2007-2013</t>
  </si>
  <si>
    <t>Accertamento situazioni di rischio idrogeologico: zona Contrada Cerreto</t>
  </si>
  <si>
    <t>Contrada Cerreto</t>
  </si>
  <si>
    <t>ReNDIS n. 13IR336/G1</t>
  </si>
  <si>
    <t>Accertamento situazioni di rischio idrogeologico: zona Contrada Montupoli</t>
  </si>
  <si>
    <t>Montupoli</t>
  </si>
  <si>
    <t>ReNDIS n. 13IR534/G1</t>
  </si>
  <si>
    <t>Accertamento situazioni di rischio idrogeologico: zona Contrada Valle Sant'Angelo</t>
  </si>
  <si>
    <t>Valle S. Angelo</t>
  </si>
  <si>
    <t>ReNDIS n. 13IR545/G1</t>
  </si>
  <si>
    <t>non indicato</t>
  </si>
  <si>
    <t>Frazione San Giovanni - Dissesto del versante a seguito dell'aumento del livello della falda acquifera e conseguente incremento delle pressioni neutre con manifesti fenomeni di scivolamenti semiprofondi rototraslazionli dei Flysch di Roccaspinalveti.</t>
  </si>
  <si>
    <t>San Giovanni</t>
  </si>
  <si>
    <t>ReNDIS n.  13IR345/G1</t>
  </si>
  <si>
    <t>SI - A seguito segnalzione del Comune del 29.04.08 e successivo sopralluogo del 16.05.2008</t>
  </si>
  <si>
    <t>SI IN PARTE</t>
  </si>
  <si>
    <t>S F</t>
  </si>
  <si>
    <t>Centro Abitato di Montazzoli - Via Campidoglio - Dissesto che ha provocato abbassamento del corpo stradale e sviluppo di fessurazioni in corrispondenza del piano fondazioni delle abitazioni con interessamento delle infrastruure locali</t>
  </si>
  <si>
    <t>Via Campidoglio</t>
  </si>
  <si>
    <t xml:space="preserve"> ReNDIS n. 13IR339/G1</t>
  </si>
  <si>
    <t>Si a seguito segnalzione del Sindaco del 14.02.13 e sopralluogo del 15.02.13</t>
  </si>
  <si>
    <t>SI - Strada comunale, acquedotto e fognatura</t>
  </si>
  <si>
    <t>Movimento franoso che ha interessato la S.P. n. 152 al Km 11+350 per circa metà della carreggiata stradale per una lunghezza di 40 m</t>
  </si>
  <si>
    <t>S.P. n. 152 Km 11+350</t>
  </si>
  <si>
    <t>Eventi calamitosi febbraio-marzo 2015</t>
  </si>
  <si>
    <t>SI - STRADA PROVINCIALE</t>
  </si>
  <si>
    <t>STUDIO DI FATTIBILITA'</t>
  </si>
  <si>
    <t>Rilevazione e mitigazione del rischio idrogeologico nel capoluogo: Zona C</t>
  </si>
  <si>
    <t>ReNDIS n. 13IR348/G1</t>
  </si>
  <si>
    <t>Montenerodomo</t>
  </si>
  <si>
    <t xml:space="preserve">Situazioni di criticità presenti nel territorio comunale: pareti rocciose del centro abitato capoluogo </t>
  </si>
  <si>
    <t>ReNDIS n. 13IR433/G1</t>
  </si>
  <si>
    <t xml:space="preserve">€ 500.000,00 (STM)  </t>
  </si>
  <si>
    <t>alcuni fenomeni sono stati già segnalati dal Comune negli anni passati ed anche oggetto di intervento</t>
  </si>
  <si>
    <t>Movimento franoso nel costone meridionale - Largo Castello</t>
  </si>
  <si>
    <t>Largo castello</t>
  </si>
  <si>
    <t>ReNDIS n. 13IR347/G1</t>
  </si>
  <si>
    <t>SI-Scarpata</t>
  </si>
  <si>
    <t>SI-strade comunali e parcheggi</t>
  </si>
  <si>
    <t>Movimento franoso nel costone occidentale - Via Rinforzi</t>
  </si>
  <si>
    <t>Via Rinforzi</t>
  </si>
  <si>
    <t>ReNDIS n. 13IR346/G1</t>
  </si>
  <si>
    <t>Orsogna</t>
  </si>
  <si>
    <t>Dissesto idrogeologico strada comunale via Parlatore</t>
  </si>
  <si>
    <t>Via Parlatore</t>
  </si>
  <si>
    <t>ReNDIS n. 13IR334/G1</t>
  </si>
  <si>
    <t>Ortona</t>
  </si>
  <si>
    <t>Ortona zona Foro - Stazione di Tollo  - Dissesto di scorrimento rotazionale</t>
  </si>
  <si>
    <t>ReNDIS n. 13IR296/G1</t>
  </si>
  <si>
    <t>Ortona zona Colombo - Cristo re - Corpo di frana di scorrimento rotazionale quiescente</t>
  </si>
  <si>
    <t>Colombo</t>
  </si>
  <si>
    <t>ReNDIS n. 13IR269/G1</t>
  </si>
  <si>
    <t>SI - Strada comunale e provinciale</t>
  </si>
  <si>
    <t>Ripari di Giobbe - Frana di scorrimento trasltivo attiva - Strada comunale interrotta da alcuni anni</t>
  </si>
  <si>
    <t>Ripari di Giobbe</t>
  </si>
  <si>
    <t>ReNDIS n. 13IR606/G1</t>
  </si>
  <si>
    <t xml:space="preserve">SI - Strada comunale  </t>
  </si>
  <si>
    <t>Centro abitato - Colle del castello Aragonese e Belvedere Passeggiata Orintale - crolli della falesia della formazione sabbiosa pleistocenica con conseguente ulteriore crollo muro del castello - necessita stabilizzazione del versante</t>
  </si>
  <si>
    <t>Centro abitato - Colle del castello Aragonese e Belvedere passeggiata orientale</t>
  </si>
  <si>
    <t>ReNDIS n. 13IR267/G1</t>
  </si>
  <si>
    <t>Studio di fattibilità. Finanziato con fondi ex PAIN</t>
  </si>
  <si>
    <t>Centro abitato -Colle Costantinopoli - Saraceni - Falesia della formazione sabbiosa pleistocenica interessata storicamente ed in epoca recente da dissesti diffusi - Necessita la stabilizzazione del versante</t>
  </si>
  <si>
    <t>Centro abitato - Colle Costantinopoli - Saraceni</t>
  </si>
  <si>
    <t>ReNDIS n. 13IR289/G1</t>
  </si>
  <si>
    <t>SI - linea ferroviaria e strada provinciale a servizio del porto di Ortona interrota da oltre 40 anni</t>
  </si>
  <si>
    <t>C.da Ripari Bardella - scorrimento traslativo del versante</t>
  </si>
  <si>
    <t>Ripari Bardella</t>
  </si>
  <si>
    <t>ReNDIS n. 13IR641/G1</t>
  </si>
  <si>
    <t>SI - strada statale SS16 e comunale</t>
  </si>
  <si>
    <t>Santa Lucia - Dissesto del versante a seguito erosione del torrente Saraceni, scorrimento delle acque superficiali erosione e crollo della scarpata</t>
  </si>
  <si>
    <t>Santa Lucia</t>
  </si>
  <si>
    <t>ReNDIS n. 13IR287/G1</t>
  </si>
  <si>
    <t>Segnalazione dicembre e successivo sopralluogo del 14.01.2014 2013</t>
  </si>
  <si>
    <t>SI - Scarpata</t>
  </si>
  <si>
    <t>Accertamento situazioni di rischio idrogeologico: tratto di Via Sinello e Via Fuori le Mura nel capoluogo comunale</t>
  </si>
  <si>
    <t>Via Sinello e Via Fuori le Mura</t>
  </si>
  <si>
    <t>ReNDIS n. 13IR327/G1</t>
  </si>
  <si>
    <t>Non indicato in planimetria e non rintracciabile</t>
  </si>
  <si>
    <t>Accertamento situazioni di rischio idrogeologico: area a ridosso di Piazza Roma nel capoluogo comunale</t>
  </si>
  <si>
    <t>Piazza Roma</t>
  </si>
  <si>
    <t>ReNDIS n. 13IR326/G1</t>
  </si>
  <si>
    <t>Palena</t>
  </si>
  <si>
    <t>Criticità dell'assetto idrogeologico del Comune: contrada Lami</t>
  </si>
  <si>
    <t>Contrada Lami</t>
  </si>
  <si>
    <t>ReNDIS n. 13IR305/G1</t>
  </si>
  <si>
    <t>SI,  in parte con rischio R1</t>
  </si>
  <si>
    <t xml:space="preserve">SI,   in parte </t>
  </si>
  <si>
    <t>Criticità dell'assetto idrogeologico del Comune: località Aia Falchetta (incrocio SP 107 e SP 143)</t>
  </si>
  <si>
    <t>Aia Falchetta</t>
  </si>
  <si>
    <t>ReNDIS n. 13IR316/G1</t>
  </si>
  <si>
    <t>SI. Strada Provinciale</t>
  </si>
  <si>
    <t>Palmoli</t>
  </si>
  <si>
    <t>Situazioni di rischio idrogeologico nel Comune: località Fontelacasa</t>
  </si>
  <si>
    <t>Fontelacasa</t>
  </si>
  <si>
    <t>ReNDIS n. 13IR313/G1</t>
  </si>
  <si>
    <t>Dissesto idrogeologico del settore sud-ovest del territorio comunale con interessamento della strada comunale Pennadomo-Montebello sul Sangro ed il torrente San Leo</t>
  </si>
  <si>
    <t>Strada comunale Pennadomo  - Montebello sul Sangro</t>
  </si>
  <si>
    <t>ReNDIS n. 13IR218/G1</t>
  </si>
  <si>
    <t>SI (In parte)</t>
  </si>
  <si>
    <t>Dissesti del settore nord-ovest del centro abitato in prossimità di via Maiella e via Vignale con processi gravitativi del versnate ricollegabili a corpi di frana di scorrimento di tipo rotazionale</t>
  </si>
  <si>
    <t>Via Maiella e Via Vignale</t>
  </si>
  <si>
    <t>ReNDIS n. 13IR228/G1</t>
  </si>
  <si>
    <t>SI (in precedenza già interessato da interventi di consolidamento)</t>
  </si>
  <si>
    <t>NO (in corso variante al PAI per riconoscimento zona P3)</t>
  </si>
  <si>
    <t>Dissesto idrogeologico in località Quadroni</t>
  </si>
  <si>
    <t>Quadroni</t>
  </si>
  <si>
    <t>ReNDIS n. 13IR206/G1</t>
  </si>
  <si>
    <t>si</t>
  </si>
  <si>
    <t>Pizzoferrato</t>
  </si>
  <si>
    <t>Eventi straordinaria del Marzo 2015 in Via Capo Canale</t>
  </si>
  <si>
    <t>Via  Capo  Canale</t>
  </si>
  <si>
    <t xml:space="preserve">Sl. Strada Provinciale Comunale, Acquedotto, Antenne e Campo Sportivo </t>
  </si>
  <si>
    <t xml:space="preserve">Eventi straordinaria del Marzo 2015 Minco la Villa </t>
  </si>
  <si>
    <t>loc.tà Minco La Villa</t>
  </si>
  <si>
    <t>Sl. Strada Comunale, Ferrovia   e Corsi d'Acqua</t>
  </si>
  <si>
    <t>Eventi straordinaria del Marzo 2015 in località Turchi</t>
  </si>
  <si>
    <t>Scheda inventario fenomeni franosi zona orientale del versante settentrionale del capoluogo</t>
  </si>
  <si>
    <t>Versante settentrinale del capoluogo</t>
  </si>
  <si>
    <t>ReNDIS n. 13IR603/G1</t>
  </si>
  <si>
    <t>Scheda inventario fenomeni franosi zona centrale del versante settentrionale del capoluogo</t>
  </si>
  <si>
    <t>ReNDIS n. 13IR195/G1</t>
  </si>
  <si>
    <t>Scheda inventario fenomeni franosi zona occidentale del versante settentrionale del capoluogo - loc. cimitero comunale</t>
  </si>
  <si>
    <t>Cimitero comunale</t>
  </si>
  <si>
    <t>ReNDIS n. 13IR624G1</t>
  </si>
  <si>
    <t>SI. Strade Comunali e cimitero</t>
  </si>
  <si>
    <t>Scheda inventario fenomeni franosi in Contrada Caroso</t>
  </si>
  <si>
    <t>C.da Caroso</t>
  </si>
  <si>
    <t>ReNDIS n. 13IR623/G1</t>
  </si>
  <si>
    <t>Rapino</t>
  </si>
  <si>
    <t>C.da Ortaglio - Via Isonzo - Smottamento del fronte della scarpata morfologica con distacchi tratti del fronte della scarpata e scivolamento a valledel materiale</t>
  </si>
  <si>
    <t>C.da Ortaglio</t>
  </si>
  <si>
    <t>ReNDIS n. 13IR247/G1</t>
  </si>
  <si>
    <t>Si - Scarpata</t>
  </si>
  <si>
    <t>SI - Strada</t>
  </si>
  <si>
    <t>Capoluogo-Centro Sorico a valle di Via Roma parte occidentale S.Giovanni - scivolamento rototraslazionale della scarpata risalente al 2011 ed in parte già interessata ad interventi di stabilizzazione del versante</t>
  </si>
  <si>
    <t>Via Roma e parte occidentale S. Giovanni</t>
  </si>
  <si>
    <t>ReNDIS n. 13IR249/G1</t>
  </si>
  <si>
    <t>Ripa Teatina</t>
  </si>
  <si>
    <t>Assetto idrogeologico nel capoluogo: Via Inforzi e area cimitero comunale</t>
  </si>
  <si>
    <t>Via Inforzi</t>
  </si>
  <si>
    <t>ReNDIS n. 13IR251/G1</t>
  </si>
  <si>
    <t>Dissesti già segnalati negli anni passati dal Comune e oggetto, in passato, di interventi di consolidamento.</t>
  </si>
  <si>
    <t>Stabilizzazione nel nucleo storico: Consolidamento fondale della struttura del centro sociale</t>
  </si>
  <si>
    <t>ReNDIS n. 13IR224/G1</t>
  </si>
  <si>
    <t>Consolidamento e monitoraggio dell'abitato in località Reginaldo</t>
  </si>
  <si>
    <t>Reginaldo</t>
  </si>
  <si>
    <t>Stabilizzazione e consolidamento scarpata nel nucleo abitato S.Angelo e strada comunale per Fara F.Petri</t>
  </si>
  <si>
    <t>S. Angelo e S.C. per Fara F. Petri</t>
  </si>
  <si>
    <t>ReNDIS n. 13IR231/G1</t>
  </si>
  <si>
    <t>Consolidamento corpo stradale e presidio idrogeologico del versante per Centro abitato Roccamontepiano, innesto SP n. 8 - Strada di collegamento con Fara F.Petri</t>
  </si>
  <si>
    <t>ReNDIS n. 13IR235/G1</t>
  </si>
  <si>
    <t>SI-Strada provinciale</t>
  </si>
  <si>
    <t>Rosello</t>
  </si>
  <si>
    <t>Consolidamento del centro capoluogo e della frazione di Giuliopoli</t>
  </si>
  <si>
    <t>Giuliopoli</t>
  </si>
  <si>
    <t>ReNDIS n. 13IR192/G1</t>
  </si>
  <si>
    <t>SI (dichiarato)</t>
  </si>
  <si>
    <t>San Buono</t>
  </si>
  <si>
    <t>Dissesti che interessano la parte meridionale dell'abitato</t>
  </si>
  <si>
    <t>Parte meridionale centro abitato</t>
  </si>
  <si>
    <t>ReNDIS n. 13IR333/G1</t>
  </si>
  <si>
    <t>San Martino sulla Marrucina</t>
  </si>
  <si>
    <t>Frana di genesi complessa in località Cave del versante orientale del centro abitato</t>
  </si>
  <si>
    <t>Cave</t>
  </si>
  <si>
    <t>ReNDIS n. 13IR397/G1</t>
  </si>
  <si>
    <t>SI - Strade comunali</t>
  </si>
  <si>
    <t>Smottamenti e crolli vari in via Porta da Capo</t>
  </si>
  <si>
    <t>Via Porta da Capo</t>
  </si>
  <si>
    <t>ReNDIS n. 13IR396/G1</t>
  </si>
  <si>
    <t>Interventi per frane di scorrimento di varie località del territorio comunale</t>
  </si>
  <si>
    <t>ReNDIS n. 13IR400/G1</t>
  </si>
  <si>
    <t>San Vito Chietino</t>
  </si>
  <si>
    <t>Schede criticità idrogeologiche del territorio comunale - criticità interne: Via Vespucci, Via D'Annunzio, Loc. S.Apollinare e varie strade comunali (Campagnolo, Cavoni, Rapanice, Moro, ecc.)</t>
  </si>
  <si>
    <t>Via Vespucci, Via D'Annunzio, Loc. S. Apollinare</t>
  </si>
  <si>
    <t>ReNDIS n. 13IR576/G1 13IR579/G1 13IR581/G1 13IR601/G1</t>
  </si>
  <si>
    <t>Alcuni dissesti già segnalati negli anni passati dal Comune</t>
  </si>
  <si>
    <t>SI, per alcune Vie</t>
  </si>
  <si>
    <t>Santa Maria Imbaro</t>
  </si>
  <si>
    <t xml:space="preserve">Rischio idrogeologico nel territorio comunale: località Via Colli </t>
  </si>
  <si>
    <t>Via Colli</t>
  </si>
  <si>
    <t>ReNDIS n. 13IR469/G1</t>
  </si>
  <si>
    <t>SI,  in parte</t>
  </si>
  <si>
    <t>Sant'Eusanio del Sangro</t>
  </si>
  <si>
    <t>Scheda di rilevazione dissesto idrogeologico nel terrirorio comunale: zona occidentale capoluogo</t>
  </si>
  <si>
    <t>ReNDIS n. 13IR190/G1</t>
  </si>
  <si>
    <t>Scerni</t>
  </si>
  <si>
    <t>Centro Abitato - Via Rossini - Completamento e risanamento idrogeologico del versante Sud-Est a seguito movimento franoso per scorrimento della successione stratigrafica argillosa-sabbiosa della fascia Marchiggiana-Abruzzese con interessamento del centro abitato</t>
  </si>
  <si>
    <t>Centro abitato via Rossini</t>
  </si>
  <si>
    <t>ReNDIS n. 13IR189/G1</t>
  </si>
  <si>
    <t>Deformazioni stradali, piccoli dissesti diffusi e necessità di  ri facimento pavimentazione stradale</t>
  </si>
  <si>
    <t>SP 206 - Schiavi D'Abruzzo - Castiglione Messer Marino</t>
  </si>
  <si>
    <t>Dissesto del versante alla DX idrografica del fiume Aventino</t>
  </si>
  <si>
    <t>versante dx del fiume Aventino</t>
  </si>
  <si>
    <t>ReNDIS n. 13IR564/G1</t>
  </si>
  <si>
    <t>Dissesti nel versante del centro abitato - Via Arroccamento - per instabilità della formazione sabbiosa</t>
  </si>
  <si>
    <t>Via Arroccamento</t>
  </si>
  <si>
    <t>ReNDIS n. 13IR160/G12</t>
  </si>
  <si>
    <t>SI - Strada SP 16</t>
  </si>
  <si>
    <t>Dissesti nel versante del centro abitato - Via Croce Vecchia - per instabilità della formazione sabbiosa</t>
  </si>
  <si>
    <t>Via Croce Vecchia</t>
  </si>
  <si>
    <t>ReNDIS n. 13IR162/G1</t>
  </si>
  <si>
    <t>Torino di Sangro</t>
  </si>
  <si>
    <t>Rilevazione del rischio idrogeologico del capoluogo: Zona Via Orientale -Porta di mezzo-Parcheggio Frainile e Zona Via dei Pozzi - Corso Lauretano Est</t>
  </si>
  <si>
    <t>Zona Orientale, Porta di mezzo, parcheggio Frainile e Zona Via dei Pozzi, Corso Lauretano Est</t>
  </si>
  <si>
    <t>ReNDIS n. 13IR152/G1</t>
  </si>
  <si>
    <t>Rilevazione del rischio idrogeologico Loc. Lago Dragoni Torino Di Sangro</t>
  </si>
  <si>
    <t>Lago Dragoni</t>
  </si>
  <si>
    <t>ReNDIS n. 13IR622/G1</t>
  </si>
  <si>
    <t>Loc. Lago Dragoni</t>
  </si>
  <si>
    <t>Torrebruna</t>
  </si>
  <si>
    <t>Perimetrazione delle criticità geologiche del centro abitato di Torrebruna: versante meridionale del centro storico</t>
  </si>
  <si>
    <t>Centro abitato: versante meridionale del centro storico</t>
  </si>
  <si>
    <t>ReNDIS n. 13IR118/G1</t>
  </si>
  <si>
    <t>Alcuni dei dissesti sono stati già segnalati negli anni passati dal Comune.</t>
  </si>
  <si>
    <t>SI, in parte area pericolosità PAI Trigno</t>
  </si>
  <si>
    <t>Perimetrazione delle criticità geologiche del centro abitato di Torrebruna: versante compreso tra Via Roma e edificio alloggi edilizia popolare</t>
  </si>
  <si>
    <t>Centro abitato: versante tra via Roma e edificio case popolari</t>
  </si>
  <si>
    <t>ReNDIS n. 13IR114/G1</t>
  </si>
  <si>
    <t xml:space="preserve">Perimetrazione delle criticità geologiche del centro abitato Località Guardiabruna: parete rocciosa  a ridosso piazza del centro abitato </t>
  </si>
  <si>
    <t>Guardiabruna</t>
  </si>
  <si>
    <t>ReNDIS n. 13IR116/G1</t>
  </si>
  <si>
    <t>40,000,00</t>
  </si>
  <si>
    <t>Non indicati in planimetria</t>
  </si>
  <si>
    <t>Torrevecchia Teatina</t>
  </si>
  <si>
    <t>Intervento per movimento franoso superficiasle lento attivo in località Vallparo</t>
  </si>
  <si>
    <t>Vallparo</t>
  </si>
  <si>
    <t>ReNDIS n. 13IR487/G1</t>
  </si>
  <si>
    <t>Torricella Peligna</t>
  </si>
  <si>
    <t>Situazioni di criticità idrogeologica nel territorio comunale: accesso al capoluogo (Mons. Padre Pio)</t>
  </si>
  <si>
    <t>Accesso al capoluogo</t>
  </si>
  <si>
    <t>ReNDIS n. 13IR404/G1</t>
  </si>
  <si>
    <t>SI Case sparse</t>
  </si>
  <si>
    <t>Situazioni di criticità idrogeologica nel territorio comunale: Largo del Mercato</t>
  </si>
  <si>
    <t>Largo mercato</t>
  </si>
  <si>
    <t>ReNDIS n. 13IR500/G1</t>
  </si>
  <si>
    <t>Situazioni di criticità idrogeologica nel territorio comunale: località Coste</t>
  </si>
  <si>
    <t>Coste</t>
  </si>
  <si>
    <t>ReNDIS n. 13IR402/G1</t>
  </si>
  <si>
    <t xml:space="preserve">Situazioni di criticità idrogeologica nel territorio comunale: Località Tre Confini - Nuova Sagnalazione Eventi straordinaria del Marzo 2015  </t>
  </si>
  <si>
    <t>Tre confini</t>
  </si>
  <si>
    <t xml:space="preserve">Situazioni di criticità idrogeologica nel territorio comunale: località Bufarala - Nuova Segnalazione Eventi straordinaria del Marzo 2015   </t>
  </si>
  <si>
    <t>Bufarala</t>
  </si>
  <si>
    <t>ReNDIS n. 13IR497/G1</t>
  </si>
  <si>
    <t>Situazioni di criticità idrogeologica nel territorio comunale: ingresso Via del Colle</t>
  </si>
  <si>
    <t>Via del Colle</t>
  </si>
  <si>
    <t>ReNDIS n. 13IR499/G1</t>
  </si>
  <si>
    <t xml:space="preserve">Situazioni di criticità idrogeologica nel territorio comunale: località Coste Mulino - </t>
  </si>
  <si>
    <t>Coste Mulino</t>
  </si>
  <si>
    <t xml:space="preserve">Sl. Strada Privata Attività economica </t>
  </si>
  <si>
    <t>Treglio</t>
  </si>
  <si>
    <t>Completamento dei lavori nel versante nord-ovest per il consolidamento del centro storico</t>
  </si>
  <si>
    <t>Lavori già eseguiti</t>
  </si>
  <si>
    <t>€ 500.000,00 (MATTM)</t>
  </si>
  <si>
    <t>Si - Intervento della circovallazione di via Roma con fondi del Ministero Ambiente</t>
  </si>
  <si>
    <t>Centro abitato, VIA Roma area prospicente la chiesa San Rocco.</t>
  </si>
  <si>
    <t>Via Roma - chiesa San Rocco</t>
  </si>
  <si>
    <t>ReNDIS n. 13IR649/G1</t>
  </si>
  <si>
    <t>Rilevazione delle situazioni di rischio idrogeologico del territorio comunale: lato est di Piazza fuori porta</t>
  </si>
  <si>
    <t>Lato est di Piazza fuori porta</t>
  </si>
  <si>
    <t>ReNDIS n. 13IR145/G1</t>
  </si>
  <si>
    <t xml:space="preserve">                                             </t>
  </si>
  <si>
    <t xml:space="preserve">Non riportata la planimetria pericolosità PAI  </t>
  </si>
  <si>
    <t>Via Adriatica - Parco Muro delle Lame  - Fenomeni di scivolamento rotraslazionale e copertura di alcuni micropali di fondazione di un precedente consolidamento con crollo dell'esistente palificata in legno</t>
  </si>
  <si>
    <t>Via Adriatica - Parco delle Lame</t>
  </si>
  <si>
    <t>ReNDIS n. 13IR608/G1</t>
  </si>
  <si>
    <t xml:space="preserve">SI - Parco Comunale </t>
  </si>
  <si>
    <t>Via Tre Segni - Versante Orientale - Fenomeni di smottamento in zone adiacenti attualmenti oggetto di intervento di consolidamento</t>
  </si>
  <si>
    <t>Via Tre Segni - Versante Orientale</t>
  </si>
  <si>
    <t>ReNDIS n. 13IR609/G1</t>
  </si>
  <si>
    <t>Villamagna</t>
  </si>
  <si>
    <t>Consolidamento centro storico - zona capoluogo - progetto preliminare</t>
  </si>
  <si>
    <t>ReNDIS n. 13IR498/G1</t>
  </si>
  <si>
    <t>Capoluogo Comunale - Traversa di Via Roma direzione case popolari e traversa di Viale della Vittoria direzione cimitero.</t>
  </si>
  <si>
    <t>Traversa di Via Roma e Traversa di Viale delle Vittoria</t>
  </si>
  <si>
    <t>ReNDIS n. 13IR651/G1</t>
  </si>
  <si>
    <t>INTERVENTI SEGNALATI E GIA' FINANZIATI</t>
  </si>
  <si>
    <t>Intervento per movimento franoso gravitativo in via Teramo</t>
  </si>
  <si>
    <t>Via Teramo</t>
  </si>
  <si>
    <t>ReNDIS n. 13IR149/G1</t>
  </si>
  <si>
    <t>Studio di fattibilità. Finanziato PAR/FSC 2007-2013</t>
  </si>
  <si>
    <t>Movimento franoso in località San leonardo-Giardino</t>
  </si>
  <si>
    <t>San Leonardo - Giardino</t>
  </si>
  <si>
    <t>ReNDIS n. 13IR285/G1</t>
  </si>
  <si>
    <t>Studio di fattibilità. Finanziato riprogrammazione POR/FESR 2007-2013</t>
  </si>
  <si>
    <t>Situazioni di rischio idrogeologico nel Comune: località Crocegrossa</t>
  </si>
  <si>
    <t>Crocegrossa</t>
  </si>
  <si>
    <t>ReNDIS n. 13IR307/G1</t>
  </si>
  <si>
    <t>Palombaro</t>
  </si>
  <si>
    <t>Intervento di consolidamento e risanamento idrogeologico del versante sud dell'abitato</t>
  </si>
  <si>
    <t>Centro abitato - sud</t>
  </si>
  <si>
    <t>ReNDIS n. 13IR532/G1</t>
  </si>
  <si>
    <t>Pretoro</t>
  </si>
  <si>
    <t xml:space="preserve">Consolidamento area a rischio R4 loc. "Valle Rann" nel capoluogo </t>
  </si>
  <si>
    <t>Valle Rann</t>
  </si>
  <si>
    <t>ReNDIS n. 13IR611/G1</t>
  </si>
  <si>
    <t>OCPDC 256/2015</t>
  </si>
  <si>
    <t>L.R. n.17/74 e 
Cap. 152108</t>
  </si>
  <si>
    <t>CARPINETO DELLA NORA</t>
  </si>
  <si>
    <t>Interventi urgenti di consolidamento in località centro abitato Fratte</t>
  </si>
  <si>
    <t>CIVITAQUANA</t>
  </si>
  <si>
    <t>C.da Solagne - Intervento di consolidamento e risanamento dell'intero versante</t>
  </si>
  <si>
    <t>PIETRANICO</t>
  </si>
  <si>
    <t xml:space="preserve"> Intervento di consolidamento su n.2 frane nella strada comunale denominata Internicola e in località Vasca</t>
  </si>
  <si>
    <t>CIVITELLA CASANOVA</t>
  </si>
  <si>
    <t>C.da Colle Quinzio - Vestea. Primo intervento di consolidamento di versante per movimento franoso esteso e complesso</t>
  </si>
  <si>
    <t>VILLA CELIERA</t>
  </si>
  <si>
    <t>Loc. Traino. Consolidamento del fronte di frana e ripristino danni</t>
  </si>
  <si>
    <t>CORVARA</t>
  </si>
  <si>
    <t>Intervento di ripristino del collegamento interrotto per frana complessa su S.P. n. 53 Corvara - Pescosansonesco.</t>
  </si>
  <si>
    <t>FARINDOLA</t>
  </si>
  <si>
    <t>Intervento di ripristino della sede stradale in località Macchie</t>
  </si>
  <si>
    <t>PENNE</t>
  </si>
  <si>
    <t>Realizzazione di gabbionate a monte e a valle della sede stradale - drenaggi - muro su pali; località Roccafinadamo</t>
  </si>
  <si>
    <t>Pescara</t>
  </si>
  <si>
    <t>Saline</t>
  </si>
  <si>
    <t>Fino</t>
  </si>
  <si>
    <t>- Procedura Negoziata
- POR/FESR 2014-2020</t>
  </si>
  <si>
    <t>Montesilvano</t>
  </si>
  <si>
    <t>Eventi straordinari del dicembre 2014/Frana di colamento sul versante settentrionale del centro abitato località belvedere via Calabresi</t>
  </si>
  <si>
    <t>Belvedere Via Calabresi</t>
  </si>
  <si>
    <t>ReNDIS n. 13IR208/G1</t>
  </si>
  <si>
    <t>Si   viabilità comunale</t>
  </si>
  <si>
    <t>Civitella Casanova</t>
  </si>
  <si>
    <t>Pescosansonesco</t>
  </si>
  <si>
    <t xml:space="preserve">Dissesto preesistente/ località C.da Paradiso-Fosso San Rocco -dissesto idrogeologico </t>
  </si>
  <si>
    <t>Contrada Paradiso</t>
  </si>
  <si>
    <t>ReNDIS n. 13IR260/G1</t>
  </si>
  <si>
    <t>Cepagatti</t>
  </si>
  <si>
    <t>Torrente NORA</t>
  </si>
  <si>
    <t>Caramanico Terme</t>
  </si>
  <si>
    <t>Dissesti Preesistenti/Località Colle Alto - La Civita  frana di crollo (parete Rocciosa)</t>
  </si>
  <si>
    <t>Colle Alto - La Civita</t>
  </si>
  <si>
    <t>Si, viabilità comunale</t>
  </si>
  <si>
    <t>Studio di fattibilità
Primo lotto funzionale di € 1.000.000,00</t>
  </si>
  <si>
    <t>Castiglione a Casauria</t>
  </si>
  <si>
    <t xml:space="preserve">Dissesti preesistenti / Versante Nord - Centro Storico </t>
  </si>
  <si>
    <t>ReNDIS n. 13IR681/G1</t>
  </si>
  <si>
    <t>Città Sant'Angelo</t>
  </si>
  <si>
    <t>Dissesti Preesistenti/Località Centro abitato frana di scorrimento rotazionale interessante gran parte del vesante Nord Orientale.</t>
  </si>
  <si>
    <t>ReNDIS n. 13IR139/G1</t>
  </si>
  <si>
    <t>Progetto definitivo - esecutivo
Primo lotto funzionale di € 1.000.000,00</t>
  </si>
  <si>
    <t>Collecorvino</t>
  </si>
  <si>
    <t>Dissesti Preesistenti/Località Centro abitato via dietro le mura. movimento franoso di tipo rototraslativo</t>
  </si>
  <si>
    <t>ReNDIS n. 13IR088/G1</t>
  </si>
  <si>
    <t>Si infrastruttura viaria</t>
  </si>
  <si>
    <t>Progetto esecutivo.
Lotto di completamento di € 700.000,00</t>
  </si>
  <si>
    <t>Farindola</t>
  </si>
  <si>
    <t>Consolidamento zona interessata da movimento franoso a ridosso e a valle del centro abitato del comune di Farindola.</t>
  </si>
  <si>
    <t>ReNDiS n. 13IR286/G1</t>
  </si>
  <si>
    <t>SI Belvedere</t>
  </si>
  <si>
    <t>Loreto Aprutino</t>
  </si>
  <si>
    <t>Dissesto zona centro abitato via Diana e zona adiacente del centro storico</t>
  </si>
  <si>
    <t>ReNDIS n. 13IR165/G1</t>
  </si>
  <si>
    <t xml:space="preserve">Si   viabilità comunale </t>
  </si>
  <si>
    <t>Progetto preliminare.
Lotto di completamento € 950.000,00</t>
  </si>
  <si>
    <t>Frana di colamento sottostante la chiesa di San Michele Arcangelo</t>
  </si>
  <si>
    <t>Centro Abitato Capoluogo</t>
  </si>
  <si>
    <t>ReNDiS n. 13IR215/G1</t>
  </si>
  <si>
    <t>SI (Viabilità Comunale)</t>
  </si>
  <si>
    <t>Progetto Esecutivo</t>
  </si>
  <si>
    <t>Penne</t>
  </si>
  <si>
    <t>ReNDIS n. 13IR219/G1</t>
  </si>
  <si>
    <t>Si parcheggio pubbl.</t>
  </si>
  <si>
    <t>INTERVENTI SEGNALATI E GIA' FINANZIATI COMPLETAMENTE</t>
  </si>
  <si>
    <t>Picciano</t>
  </si>
  <si>
    <t>Dissesti preesistenti / Loc. Piccianello- Cons. e ris. Idrogeologico  II lotto</t>
  </si>
  <si>
    <t>Piccianello</t>
  </si>
  <si>
    <t>ReNDIS n. 13IR043/G1</t>
  </si>
  <si>
    <t xml:space="preserve">Si </t>
  </si>
  <si>
    <t>Civitaquana</t>
  </si>
  <si>
    <t>Dissesti Preesistenti/Località Centro abitato frana di scivolamento rotazionale interessante gran parte del versante nord occidentale.</t>
  </si>
  <si>
    <t>ReNDIS n. 13IR089/G1</t>
  </si>
  <si>
    <t>Progetto esecutivo. Finanziati € 326.000,00 Riprogrammazione POR FESR e € 470.000,00 fondi PAR/FSC</t>
  </si>
  <si>
    <t>L.R. n. 17/74 e Cap. 152108</t>
  </si>
  <si>
    <t>CHIETI - ROCCAMONTEPIANO</t>
  </si>
  <si>
    <t>SP 8 Chieti - Roccamontepiano. Opere di consolidamento e ripristino sede stradale.</t>
  </si>
  <si>
    <t>CASTELGUIDONE</t>
  </si>
  <si>
    <t>SP 198 - Consolidamento movimenti franosi in più tratti e ripristino carreggiata stradale</t>
  </si>
  <si>
    <t>MONTAZZOLI</t>
  </si>
  <si>
    <t>SP 152 - Castiglione Crocetta Colledimezzo - Consolidamento movimenti franosi in più tratti e ripristino carreggiata stradale</t>
  </si>
  <si>
    <t>TORREBRUNA</t>
  </si>
  <si>
    <t>SP 212 ex SS86 Istonia - Consolidamento movimenti franosi in più tratti e ripristino carreggiata stradale</t>
  </si>
  <si>
    <t>CARUNCHIO</t>
  </si>
  <si>
    <t>SP 186 Carunchio - Chieti. Consolidamento movimenti franosi in più tratti e ripristino carreggiata stradale</t>
  </si>
  <si>
    <t>CELENZA SUL TRIGNO</t>
  </si>
  <si>
    <t>SP 203 - Celenza - Fondovalle Trigno.  Consolidamento movimenti franosi in più tratti e ripristino carreggiata stradale</t>
  </si>
  <si>
    <t>CASTIGLION MESSER MARINO</t>
  </si>
  <si>
    <t>SP 162 - Movimento franoso che ha interessato la S.P. n. 162 al Km 28+900 per l'intera carreggiata stradale per una lunghezza di 150 m e al Km 29+600 per circa metà della carreggiata stradale e per una lunghezza di  circa 120 m - Tratto di strada di collegamento Castiglione M.M. - Fraine</t>
  </si>
  <si>
    <t>COLLEDIMEZZO</t>
  </si>
  <si>
    <t>PENNAPIEDIMONTE</t>
  </si>
  <si>
    <t>SP 214 ex SS 263 km 44+200. Opere di contenimento del corpo stradale con gabbionate metalliche e pietrame, realizzazione di drenaggi, pavimentazione e ripristino barriera di sicurezza</t>
  </si>
  <si>
    <t>CRECCHIO</t>
  </si>
  <si>
    <t>Opere di consolidamento frana complessa su strada provinciale tra Villa Tucci e capoluogo.</t>
  </si>
  <si>
    <t>LR 17/74 ED ALTRI FONDI REGIONALI</t>
  </si>
  <si>
    <t>Movimento franoso che ha interessato la S.P. n. 162 al Km 28+900 per l'intera carreggiata stradale per una lunghezza di 150 m - Viabilità comunale alternativa</t>
  </si>
  <si>
    <t>Strada Comunale alternativa alla S.P. n. 162</t>
  </si>
  <si>
    <t>Affidamento in concessione al comune</t>
  </si>
  <si>
    <t>PROGETTO PRELIMINARE (Presentato dal Comune di Castiglione con nota del 04.06.15 Port. 1766)</t>
  </si>
  <si>
    <t>Movimento franoso che ha interessato l'intera carreggiata stradale della S.P. n. 152 al Km 9+200 (Intervento Urgente in corso da completare con pavimentazione stradale ed ulteriori drenaggi)</t>
  </si>
  <si>
    <t>Lavori Genio Civile</t>
  </si>
  <si>
    <t>Dissesto localizzato sulla S.P. 202 "Torrebruna - San Giovanni Lipioni - Fiume Trigno". Completamento intervento della Provincia di Chieti.</t>
  </si>
  <si>
    <t>S.P. n. 202</t>
  </si>
  <si>
    <t>Dissesti localizzati sulla S.P. che collega il Centro abitato di Schiavi d'Abruzzo con la S.P. n. 212</t>
  </si>
  <si>
    <t>Strada provincia di collegamento Schiavi d'Abruzzo con S.P. n. 212</t>
  </si>
  <si>
    <t>Progetto prelimonare a cura del Comune di Schiavi d'Abruzzo. Verificare importo.</t>
  </si>
  <si>
    <t>Castiglion Messer Marino</t>
  </si>
  <si>
    <t>SP 212 ex SS86 Isto+B18:O18nia - Consolidamento movimenti franosi in più tratti e ripristino carreggiata stradale</t>
  </si>
  <si>
    <t>Fondi regionali DGR</t>
  </si>
  <si>
    <t>F.me Sinello</t>
  </si>
  <si>
    <t>F.Feltrino</t>
  </si>
  <si>
    <t>F.me Osento</t>
  </si>
  <si>
    <t>Centro Capolupogo Comunale - Via Circonvallazione -sito ubicazione Asilo Nido.</t>
  </si>
  <si>
    <t>Via Circonvallazione</t>
  </si>
  <si>
    <t>ReNDIS n. 13IR666/G1</t>
  </si>
  <si>
    <t xml:space="preserve">Asilo Nido </t>
  </si>
  <si>
    <t>Movimento franoso che ha interessato la S.P. n. 162 al Km 28+900 per l'intera carreggiata stradale per una lunghezza di 150 m e al Km 29+600 per circa metà della carreggiata stradale e per una lunghezza di  circa 120 m - Tratto di strada di collegamento Castiglione M.M. - Fraine</t>
  </si>
  <si>
    <t>S.P. n. 162 Km 28+900 e Km 29+600</t>
  </si>
  <si>
    <t>PROGETTO PRELIMINARE</t>
  </si>
  <si>
    <t>Interventi urgenti di sistemazione frana al Km 11+000 della SP n. 150 "Fondo valle Sinello 2"</t>
  </si>
  <si>
    <t>Iunceto</t>
  </si>
  <si>
    <t>SI Strada provinciale</t>
  </si>
  <si>
    <t>Progetto prelimnare</t>
  </si>
  <si>
    <t>Deformazione diffusi tratto stradale SP 162 al Km 15+700 per circa 400 ml e contrada S. Cristoforo</t>
  </si>
  <si>
    <t>SP 162  Km 15+700</t>
  </si>
  <si>
    <t>Dissesti su strada ex Comunità Montana. Frane generalizzate e intervento puntuale</t>
  </si>
  <si>
    <t>Strada comunità Montana</t>
  </si>
  <si>
    <t>Interventi urgenti di sistemazione frana al Km 22+750 della SP n. 150 "Fondo valle Sinello 2"</t>
  </si>
  <si>
    <t>Lentisce</t>
  </si>
  <si>
    <t>In Parte</t>
  </si>
  <si>
    <t>Intervento di consolidamenton del versante nord ovest del capoluogo</t>
  </si>
  <si>
    <t>Consolidamento zone interessate da movimenti franosi in Loc.tà Belvere Turdò</t>
  </si>
  <si>
    <t>ReNDiS n. 13IR137/G1</t>
  </si>
  <si>
    <t>SI DICHIARATO A RISCHIO</t>
  </si>
  <si>
    <t>SI STRADE COMUNALI</t>
  </si>
  <si>
    <t>Progetto Definitivo Esecutivo</t>
  </si>
  <si>
    <t>Santa Maria Calvona-Fosso Canino - Dissesto del versante di Fosso Canino con interessamento fabbricati di via Maiellla e strada comunale unica via di accesso al nucluo abitativo di Santa Maria Calvona</t>
  </si>
  <si>
    <t>Santa Maria Calvona - Fosso Canino</t>
  </si>
  <si>
    <t>ReNDIS n. 13IR473/G1</t>
  </si>
  <si>
    <t>€ 500.000,00 (MATTM)
Completamento con POR FESR 20142020</t>
  </si>
  <si>
    <t>SI a seguito segnalazione del Comune di Chieti a maggio 2014 e relativo sopralluogo</t>
  </si>
  <si>
    <t>Si e per essa il Comune ha richiesto l'inserimento in R4</t>
  </si>
  <si>
    <t>Colledimezzo</t>
  </si>
  <si>
    <t>CAPOLUGO COMUNALE: Via Roma-Via Profico-Zona Castellano.</t>
  </si>
  <si>
    <t>Via Roma, Via Profico, Zona Castellano</t>
  </si>
  <si>
    <t>ReNDIS n. 13IR466/G1</t>
  </si>
  <si>
    <t>Consolidamento idrogeologico del territorio comunale in c.da Macchie</t>
  </si>
  <si>
    <t>Contrada Macchie</t>
  </si>
  <si>
    <t>ReNDIS n. 13IR483/G1</t>
  </si>
  <si>
    <t>€ 1,366,000,00 (STM)</t>
  </si>
  <si>
    <t>SI - Segnalzione del Comune marzo 2013</t>
  </si>
  <si>
    <t>Consolidamenti Movimenti Franosi in C.da S.Giusta 2.</t>
  </si>
  <si>
    <t xml:space="preserve">C.da Santa Giusta </t>
  </si>
  <si>
    <t>Studio di Fattibilità</t>
  </si>
  <si>
    <t>Montelapiano</t>
  </si>
  <si>
    <t>Consolidamento e risanamento idrogeologico parete rocciosa sottostante il centro storico - lato monte Piazza Palazzo - versante nord -orientale</t>
  </si>
  <si>
    <t>Piazza Palazzo</t>
  </si>
  <si>
    <t>ReNDIS n. 13IR437/G1</t>
  </si>
  <si>
    <t>fenomeno già segnalato dal Comune negli anni passati ed oggetto di alcuni interventi di consolidamento</t>
  </si>
  <si>
    <t>Progetto preliminare e progetto esecutivo per € 500.000,00</t>
  </si>
  <si>
    <t>Sistemazione Geotecnica della località Torre Vecchia per la mitigazione del rischio caduta massi sul centro abitato</t>
  </si>
  <si>
    <t>Torre Vecchia</t>
  </si>
  <si>
    <t>ReNDIS n. 13IR237/G1</t>
  </si>
  <si>
    <t>in occasione Procedimento TAR l'Aquila e Conv. Conferenza Servizi, giusta nota 07.05.14 del Comune di Pizzoferrato</t>
  </si>
  <si>
    <t>Si (Scarpata)</t>
  </si>
  <si>
    <t>SI (Strade Comunali)</t>
  </si>
  <si>
    <t>Progetto esecutivo per € 865.000,00</t>
  </si>
  <si>
    <t>Rocca San Giovanni</t>
  </si>
  <si>
    <t>Dissesto in Contrada Vallevò</t>
  </si>
  <si>
    <t>C.da Vellevò</t>
  </si>
  <si>
    <t>ReNDIS n. 13IR056/G1</t>
  </si>
  <si>
    <t>€ 370.000
€ 1.130.000,00 Completamento</t>
  </si>
  <si>
    <t>Si - in parte</t>
  </si>
  <si>
    <t>Progetto preliminare per € 1.200.000,00. Finanziato per € 370.000,00 con riprogrammazione POR/FESR</t>
  </si>
  <si>
    <t>Consolidamento e messa in sicurezzadella roccia del castello medievale</t>
  </si>
  <si>
    <t>Castello Medievale</t>
  </si>
  <si>
    <t>ReNDIS n. 13IR501/G1</t>
  </si>
  <si>
    <t>Consolidamento zone interessati da movimenti franosi in via Roma  area propsicente Chiesa San Rocco</t>
  </si>
  <si>
    <t>In corso primo lotto finanziato con fondi Accordo di Programma MATTM € 1.000.000,00</t>
  </si>
  <si>
    <t>Porto di Vasto - Viale Marinai D'Italia - Fenomeni di crollo della formazione ghiaiosa, con intercalzioni sabbiose, e scivolamenti rototraslazionali dell'attigua formazione sabbiosa con interessamento dei fabbricati dell'ATER e della strada di accesso al porto</t>
  </si>
  <si>
    <t>Porto - Viale Marinai d'Italia</t>
  </si>
  <si>
    <t>ReNDIS n. 13IR607/G1</t>
  </si>
  <si>
    <t>€ 500,000,00 (MATTM)
€ 1.000.000,00 Completamento</t>
  </si>
  <si>
    <t>SI - a seguito segnalzione Prot. n.11069 del 05.12.13 dell' Ufficio Cicondariale Marittimo di Vasto e recente sopralluogo del 25.09.14</t>
  </si>
  <si>
    <t>SI - Strada di accesso al porto di Vasto</t>
  </si>
  <si>
    <t>CASOLI</t>
  </si>
  <si>
    <t>SP.216 ex SS 364 di Atessa - Ripristino carraggiata danneggiata da frane al Km 46+400</t>
  </si>
  <si>
    <t>Colle Trotta e centro abitato</t>
  </si>
  <si>
    <t>SP 107 Peligna km 34+600. Ricostruzione protezione divelta mediante muro in c.a. e sovrastante rete per contenimento detriti.
Riprofilatura del versante con terrazzamenti per ridurne la pendenza, opere di rinverdimento e di protezione.</t>
  </si>
  <si>
    <t>Consolidamento frana in località Colle Trotta e centro abitato  San Comizio - Portella - Pontemenente</t>
  </si>
  <si>
    <t>Zona via Nazzareno Fonticoli</t>
  </si>
  <si>
    <t>Consolidamento dissesti zona via Nazzareno Fonticoli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</si>
</sst>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_ [$€-2]\ * #,##0.00_ ;_ [$€-2]\ * \-#,##0.00_ ;_ [$€-2]\ * &quot;-&quot;??_ ;_ @_ "/>
    <numFmt numFmtId="165" formatCode="_-[$€-410]\ * #,##0.00_-;\-[$€-410]\ * #,##0.00_-;_-[$€-410]\ * &quot;-&quot;??_-;_-@_-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.5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9.5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indexed="8"/>
      <name val="Calibri"/>
      <family val="2"/>
    </font>
    <font>
      <sz val="13"/>
      <color theme="1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theme="8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theme="8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theme="8" tint="0.79998168889431442"/>
      </patternFill>
    </fill>
    <fill>
      <patternFill patternType="solid">
        <fgColor rgb="FFFFFF00"/>
        <bgColor theme="8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8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8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9"/>
        <bgColor theme="8" tint="0.79998168889431442"/>
      </patternFill>
    </fill>
    <fill>
      <patternFill patternType="solid">
        <fgColor theme="5" tint="0.59999389629810485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95">
    <xf numFmtId="0" fontId="0" fillId="0" borderId="0" xfId="0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4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>
      <alignment horizontal="right" vertical="center" wrapText="1"/>
    </xf>
    <xf numFmtId="165" fontId="5" fillId="0" borderId="0" xfId="0" applyNumberFormat="1" applyFont="1"/>
    <xf numFmtId="0" fontId="0" fillId="6" borderId="0" xfId="0" applyFill="1" applyAlignment="1">
      <alignment vertical="center"/>
    </xf>
    <xf numFmtId="0" fontId="0" fillId="6" borderId="0" xfId="0" applyFill="1"/>
    <xf numFmtId="0" fontId="2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7" fillId="4" borderId="1" xfId="0" applyFont="1" applyFill="1" applyBorder="1" applyAlignment="1">
      <alignment horizontal="left" vertical="center" wrapText="1"/>
    </xf>
    <xf numFmtId="0" fontId="2" fillId="0" borderId="0" xfId="0" applyFont="1"/>
    <xf numFmtId="0" fontId="0" fillId="8" borderId="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right" vertical="center" wrapText="1"/>
    </xf>
    <xf numFmtId="0" fontId="3" fillId="9" borderId="1" xfId="0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right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2" fillId="4" borderId="1" xfId="2" applyFont="1" applyFill="1" applyBorder="1" applyAlignment="1">
      <alignment horizontal="left" vertical="center" wrapText="1"/>
    </xf>
    <xf numFmtId="44" fontId="2" fillId="4" borderId="1" xfId="2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44" fontId="2" fillId="0" borderId="0" xfId="2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5" fillId="10" borderId="2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165" fontId="2" fillId="10" borderId="2" xfId="0" applyNumberFormat="1" applyFont="1" applyFill="1" applyBorder="1" applyAlignment="1">
      <alignment vertical="center" wrapText="1"/>
    </xf>
    <xf numFmtId="0" fontId="15" fillId="10" borderId="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/>
    </xf>
    <xf numFmtId="165" fontId="2" fillId="10" borderId="10" xfId="0" applyNumberFormat="1" applyFont="1" applyFill="1" applyBorder="1" applyAlignment="1">
      <alignment horizontal="center" vertical="center" wrapText="1"/>
    </xf>
    <xf numFmtId="165" fontId="2" fillId="10" borderId="6" xfId="0" applyNumberFormat="1" applyFont="1" applyFill="1" applyBorder="1" applyAlignment="1">
      <alignment horizontal="center" vertical="center" wrapText="1"/>
    </xf>
    <xf numFmtId="165" fontId="0" fillId="10" borderId="1" xfId="0" applyNumberFormat="1" applyFont="1" applyFill="1" applyBorder="1" applyAlignment="1">
      <alignment horizontal="center" vertical="center"/>
    </xf>
    <xf numFmtId="0" fontId="0" fillId="6" borderId="0" xfId="0" applyFont="1" applyFill="1"/>
    <xf numFmtId="0" fontId="0" fillId="0" borderId="0" xfId="0" applyFont="1" applyFill="1"/>
    <xf numFmtId="165" fontId="0" fillId="10" borderId="2" xfId="0" applyNumberFormat="1" applyFont="1" applyFill="1" applyBorder="1" applyAlignment="1">
      <alignment horizontal="center" vertical="center"/>
    </xf>
    <xf numFmtId="165" fontId="0" fillId="11" borderId="1" xfId="0" applyNumberFormat="1" applyFill="1" applyBorder="1"/>
    <xf numFmtId="0" fontId="0" fillId="11" borderId="1" xfId="0" applyFill="1" applyBorder="1"/>
    <xf numFmtId="0" fontId="2" fillId="7" borderId="1" xfId="3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left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165" fontId="2" fillId="12" borderId="1" xfId="0" applyNumberFormat="1" applyFont="1" applyFill="1" applyBorder="1" applyAlignment="1">
      <alignment vertical="center" wrapText="1"/>
    </xf>
    <xf numFmtId="165" fontId="2" fillId="12" borderId="2" xfId="0" applyNumberFormat="1" applyFont="1" applyFill="1" applyBorder="1" applyAlignment="1">
      <alignment vertical="center" wrapText="1"/>
    </xf>
    <xf numFmtId="0" fontId="15" fillId="12" borderId="9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/>
    </xf>
    <xf numFmtId="165" fontId="2" fillId="12" borderId="10" xfId="0" applyNumberFormat="1" applyFont="1" applyFill="1" applyBorder="1" applyAlignment="1">
      <alignment horizontal="center" vertical="center" wrapText="1"/>
    </xf>
    <xf numFmtId="165" fontId="2" fillId="12" borderId="3" xfId="0" applyNumberFormat="1" applyFont="1" applyFill="1" applyBorder="1" applyAlignment="1">
      <alignment horizontal="center" vertical="center"/>
    </xf>
    <xf numFmtId="165" fontId="2" fillId="12" borderId="1" xfId="0" applyNumberFormat="1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 wrapText="1"/>
    </xf>
    <xf numFmtId="0" fontId="2" fillId="13" borderId="2" xfId="3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49" fontId="2" fillId="13" borderId="2" xfId="0" applyNumberFormat="1" applyFont="1" applyFill="1" applyBorder="1" applyAlignment="1">
      <alignment vertical="center" wrapText="1"/>
    </xf>
    <xf numFmtId="0" fontId="15" fillId="13" borderId="9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/>
    </xf>
    <xf numFmtId="165" fontId="2" fillId="13" borderId="10" xfId="0" applyNumberFormat="1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7" fillId="4" borderId="9" xfId="0" applyFont="1" applyFill="1" applyBorder="1" applyAlignment="1">
      <alignment horizontal="left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0" fillId="13" borderId="6" xfId="0" applyFont="1" applyFill="1" applyBorder="1" applyAlignment="1">
      <alignment horizontal="center" vertical="center" wrapText="1"/>
    </xf>
    <xf numFmtId="165" fontId="2" fillId="13" borderId="2" xfId="0" applyNumberFormat="1" applyFont="1" applyFill="1" applyBorder="1" applyAlignment="1">
      <alignment vertical="center" wrapText="1"/>
    </xf>
    <xf numFmtId="0" fontId="16" fillId="13" borderId="2" xfId="0" applyFont="1" applyFill="1" applyBorder="1" applyAlignment="1">
      <alignment horizontal="center" vertical="center"/>
    </xf>
    <xf numFmtId="0" fontId="16" fillId="13" borderId="6" xfId="0" applyFont="1" applyFill="1" applyBorder="1" applyAlignment="1">
      <alignment horizontal="center" vertical="center"/>
    </xf>
    <xf numFmtId="165" fontId="2" fillId="13" borderId="6" xfId="0" applyNumberFormat="1" applyFont="1" applyFill="1" applyBorder="1" applyAlignment="1">
      <alignment horizontal="center" vertical="center" wrapText="1"/>
    </xf>
    <xf numFmtId="165" fontId="0" fillId="13" borderId="1" xfId="0" applyNumberFormat="1" applyFont="1" applyFill="1" applyBorder="1" applyAlignment="1">
      <alignment horizontal="center" vertical="center"/>
    </xf>
    <xf numFmtId="0" fontId="7" fillId="13" borderId="2" xfId="3" applyFont="1" applyFill="1" applyBorder="1" applyAlignment="1">
      <alignment horizontal="left" vertical="center" wrapText="1"/>
    </xf>
    <xf numFmtId="0" fontId="2" fillId="13" borderId="6" xfId="3" applyFont="1" applyFill="1" applyBorder="1" applyAlignment="1">
      <alignment horizontal="center" vertical="center" wrapText="1"/>
    </xf>
    <xf numFmtId="44" fontId="2" fillId="13" borderId="2" xfId="2" applyFont="1" applyFill="1" applyBorder="1" applyAlignment="1">
      <alignment vertical="center" wrapText="1"/>
    </xf>
    <xf numFmtId="0" fontId="0" fillId="4" borderId="0" xfId="0" applyFill="1"/>
    <xf numFmtId="0" fontId="7" fillId="13" borderId="9" xfId="0" applyFont="1" applyFill="1" applyBorder="1" applyAlignment="1">
      <alignment horizontal="left" vertical="center" wrapText="1"/>
    </xf>
    <xf numFmtId="0" fontId="0" fillId="13" borderId="10" xfId="0" applyFont="1" applyFill="1" applyBorder="1" applyAlignment="1">
      <alignment horizontal="center" vertical="center" wrapText="1"/>
    </xf>
    <xf numFmtId="165" fontId="2" fillId="13" borderId="9" xfId="0" applyNumberFormat="1" applyFont="1" applyFill="1" applyBorder="1" applyAlignment="1">
      <alignment vertical="center" wrapText="1"/>
    </xf>
    <xf numFmtId="0" fontId="20" fillId="13" borderId="9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 wrapText="1"/>
    </xf>
    <xf numFmtId="165" fontId="0" fillId="13" borderId="3" xfId="0" applyNumberFormat="1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44" fontId="2" fillId="4" borderId="9" xfId="0" applyNumberFormat="1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165" fontId="2" fillId="4" borderId="10" xfId="0" applyNumberFormat="1" applyFont="1" applyFill="1" applyBorder="1" applyAlignment="1">
      <alignment horizontal="center" vertical="center" wrapText="1"/>
    </xf>
    <xf numFmtId="165" fontId="0" fillId="4" borderId="1" xfId="0" applyNumberFormat="1" applyFont="1" applyFill="1" applyBorder="1" applyAlignment="1">
      <alignment horizontal="center" vertical="center"/>
    </xf>
    <xf numFmtId="0" fontId="2" fillId="13" borderId="1" xfId="3" applyFont="1" applyFill="1" applyBorder="1" applyAlignment="1">
      <alignment horizontal="center" vertical="center" wrapText="1"/>
    </xf>
    <xf numFmtId="0" fontId="0" fillId="13" borderId="3" xfId="0" applyFont="1" applyFill="1" applyBorder="1" applyAlignment="1">
      <alignment horizontal="center" vertical="center" wrapText="1"/>
    </xf>
    <xf numFmtId="0" fontId="19" fillId="13" borderId="9" xfId="0" applyFont="1" applyFill="1" applyBorder="1" applyAlignment="1">
      <alignment horizontal="center" vertical="center"/>
    </xf>
    <xf numFmtId="0" fontId="19" fillId="13" borderId="10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 wrapText="1"/>
    </xf>
    <xf numFmtId="165" fontId="2" fillId="13" borderId="3" xfId="0" applyNumberFormat="1" applyFont="1" applyFill="1" applyBorder="1" applyAlignment="1">
      <alignment horizontal="center" vertical="center" wrapText="1"/>
    </xf>
    <xf numFmtId="165" fontId="2" fillId="13" borderId="1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vertical="center" wrapText="1"/>
    </xf>
    <xf numFmtId="165" fontId="2" fillId="4" borderId="2" xfId="0" applyNumberFormat="1" applyFont="1" applyFill="1" applyBorder="1" applyAlignment="1">
      <alignment vertical="center" wrapText="1"/>
    </xf>
    <xf numFmtId="0" fontId="19" fillId="4" borderId="10" xfId="0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/>
    </xf>
    <xf numFmtId="165" fontId="2" fillId="4" borderId="9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center" vertical="center" wrapText="1"/>
    </xf>
    <xf numFmtId="165" fontId="2" fillId="13" borderId="1" xfId="0" applyNumberFormat="1" applyFont="1" applyFill="1" applyBorder="1" applyAlignment="1">
      <alignment vertical="center" wrapText="1"/>
    </xf>
    <xf numFmtId="44" fontId="2" fillId="13" borderId="1" xfId="2" applyFont="1" applyFill="1" applyBorder="1" applyAlignment="1">
      <alignment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16" fillId="13" borderId="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2" xfId="3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left" vertical="center" wrapText="1"/>
    </xf>
    <xf numFmtId="0" fontId="15" fillId="14" borderId="9" xfId="0" applyFont="1" applyFill="1" applyBorder="1" applyAlignment="1">
      <alignment horizontal="center" vertical="center" wrapText="1"/>
    </xf>
    <xf numFmtId="0" fontId="0" fillId="15" borderId="10" xfId="0" applyFont="1" applyFill="1" applyBorder="1" applyAlignment="1">
      <alignment horizontal="center" vertical="center" wrapText="1"/>
    </xf>
    <xf numFmtId="44" fontId="2" fillId="14" borderId="9" xfId="0" applyNumberFormat="1" applyFont="1" applyFill="1" applyBorder="1" applyAlignment="1">
      <alignment horizontal="center" vertical="center" wrapText="1"/>
    </xf>
    <xf numFmtId="49" fontId="2" fillId="14" borderId="9" xfId="0" applyNumberFormat="1" applyFont="1" applyFill="1" applyBorder="1" applyAlignment="1">
      <alignment horizontal="center" vertical="center" wrapText="1"/>
    </xf>
    <xf numFmtId="0" fontId="19" fillId="14" borderId="9" xfId="0" applyFont="1" applyFill="1" applyBorder="1" applyAlignment="1">
      <alignment horizontal="center" vertical="center" wrapText="1"/>
    </xf>
    <xf numFmtId="0" fontId="19" fillId="14" borderId="9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 wrapText="1"/>
    </xf>
    <xf numFmtId="165" fontId="2" fillId="15" borderId="10" xfId="0" applyNumberFormat="1" applyFont="1" applyFill="1" applyBorder="1" applyAlignment="1">
      <alignment horizontal="center" vertical="center" wrapText="1"/>
    </xf>
    <xf numFmtId="165" fontId="0" fillId="14" borderId="1" xfId="0" applyNumberFormat="1" applyFont="1" applyFill="1" applyBorder="1" applyAlignment="1">
      <alignment horizontal="center" vertical="center"/>
    </xf>
    <xf numFmtId="0" fontId="2" fillId="15" borderId="2" xfId="3" applyFont="1" applyFill="1" applyBorder="1" applyAlignment="1">
      <alignment horizontal="center" vertical="center" wrapText="1"/>
    </xf>
    <xf numFmtId="0" fontId="7" fillId="15" borderId="9" xfId="0" applyFont="1" applyFill="1" applyBorder="1" applyAlignment="1">
      <alignment horizontal="left" vertical="center" wrapText="1"/>
    </xf>
    <xf numFmtId="0" fontId="15" fillId="15" borderId="9" xfId="0" applyFont="1" applyFill="1" applyBorder="1" applyAlignment="1">
      <alignment horizontal="center" vertical="center" wrapText="1"/>
    </xf>
    <xf numFmtId="44" fontId="2" fillId="15" borderId="9" xfId="0" applyNumberFormat="1" applyFont="1" applyFill="1" applyBorder="1" applyAlignment="1">
      <alignment horizontal="center" vertical="center" wrapText="1"/>
    </xf>
    <xf numFmtId="0" fontId="19" fillId="15" borderId="9" xfId="0" applyFont="1" applyFill="1" applyBorder="1" applyAlignment="1">
      <alignment horizontal="center" vertical="center" wrapText="1"/>
    </xf>
    <xf numFmtId="0" fontId="19" fillId="15" borderId="9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 wrapText="1"/>
    </xf>
    <xf numFmtId="165" fontId="0" fillId="15" borderId="1" xfId="0" applyNumberFormat="1" applyFont="1" applyFill="1" applyBorder="1" applyAlignment="1">
      <alignment horizontal="center" vertical="center"/>
    </xf>
    <xf numFmtId="0" fontId="2" fillId="15" borderId="1" xfId="3" applyFont="1" applyFill="1" applyBorder="1" applyAlignment="1">
      <alignment horizontal="center" vertical="center" wrapText="1"/>
    </xf>
    <xf numFmtId="0" fontId="0" fillId="14" borderId="10" xfId="0" applyFont="1" applyFill="1" applyBorder="1" applyAlignment="1">
      <alignment horizontal="center" vertical="center" wrapText="1"/>
    </xf>
    <xf numFmtId="165" fontId="2" fillId="15" borderId="9" xfId="0" applyNumberFormat="1" applyFont="1" applyFill="1" applyBorder="1" applyAlignment="1">
      <alignment vertical="center" wrapText="1"/>
    </xf>
    <xf numFmtId="0" fontId="16" fillId="15" borderId="9" xfId="0" applyFont="1" applyFill="1" applyBorder="1" applyAlignment="1">
      <alignment horizontal="center" vertical="center"/>
    </xf>
    <xf numFmtId="0" fontId="16" fillId="15" borderId="10" xfId="0" applyFont="1" applyFill="1" applyBorder="1" applyAlignment="1">
      <alignment horizontal="center" vertical="center"/>
    </xf>
    <xf numFmtId="0" fontId="0" fillId="15" borderId="3" xfId="0" applyFont="1" applyFill="1" applyBorder="1" applyAlignment="1">
      <alignment horizontal="center" vertical="center"/>
    </xf>
    <xf numFmtId="165" fontId="2" fillId="15" borderId="9" xfId="0" applyNumberFormat="1" applyFont="1" applyFill="1" applyBorder="1" applyAlignment="1">
      <alignment horizontal="center" vertical="center" wrapText="1"/>
    </xf>
    <xf numFmtId="0" fontId="0" fillId="14" borderId="3" xfId="0" applyFont="1" applyFill="1" applyBorder="1" applyAlignment="1">
      <alignment horizontal="center" vertical="center" wrapText="1"/>
    </xf>
    <xf numFmtId="165" fontId="2" fillId="14" borderId="9" xfId="0" applyNumberFormat="1" applyFont="1" applyFill="1" applyBorder="1" applyAlignment="1">
      <alignment vertical="center" wrapText="1"/>
    </xf>
    <xf numFmtId="0" fontId="16" fillId="14" borderId="9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 vertical="center"/>
    </xf>
    <xf numFmtId="0" fontId="0" fillId="14" borderId="3" xfId="0" applyFont="1" applyFill="1" applyBorder="1" applyAlignment="1">
      <alignment horizontal="center" vertical="center"/>
    </xf>
    <xf numFmtId="165" fontId="0" fillId="14" borderId="3" xfId="0" applyNumberFormat="1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center" vertical="center" wrapText="1"/>
    </xf>
    <xf numFmtId="165" fontId="2" fillId="14" borderId="1" xfId="0" applyNumberFormat="1" applyFont="1" applyFill="1" applyBorder="1" applyAlignment="1">
      <alignment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165" fontId="0" fillId="14" borderId="3" xfId="0" applyNumberFormat="1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0" fillId="15" borderId="3" xfId="0" applyFont="1" applyFill="1" applyBorder="1" applyAlignment="1">
      <alignment horizontal="center" vertical="center" wrapText="1"/>
    </xf>
    <xf numFmtId="165" fontId="2" fillId="15" borderId="1" xfId="0" applyNumberFormat="1" applyFont="1" applyFill="1" applyBorder="1" applyAlignment="1">
      <alignment horizontal="right" vertical="center" wrapText="1"/>
    </xf>
    <xf numFmtId="165" fontId="2" fillId="15" borderId="1" xfId="0" applyNumberFormat="1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wrapText="1"/>
    </xf>
    <xf numFmtId="165" fontId="0" fillId="15" borderId="3" xfId="0" applyNumberFormat="1" applyFont="1" applyFill="1" applyBorder="1" applyAlignment="1">
      <alignment horizontal="center" vertical="center" wrapText="1"/>
    </xf>
    <xf numFmtId="0" fontId="20" fillId="15" borderId="9" xfId="0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vertical="center"/>
    </xf>
    <xf numFmtId="165" fontId="0" fillId="15" borderId="3" xfId="0" applyNumberFormat="1" applyFont="1" applyFill="1" applyBorder="1" applyAlignment="1">
      <alignment horizontal="center" vertical="center"/>
    </xf>
    <xf numFmtId="165" fontId="2" fillId="14" borderId="10" xfId="0" applyNumberFormat="1" applyFont="1" applyFill="1" applyBorder="1" applyAlignment="1">
      <alignment horizontal="center" vertical="center" wrapText="1"/>
    </xf>
    <xf numFmtId="165" fontId="2" fillId="14" borderId="1" xfId="0" applyNumberFormat="1" applyFont="1" applyFill="1" applyBorder="1" applyAlignment="1">
      <alignment horizontal="center" vertical="center"/>
    </xf>
    <xf numFmtId="165" fontId="2" fillId="15" borderId="1" xfId="0" applyNumberFormat="1" applyFont="1" applyFill="1" applyBorder="1" applyAlignment="1">
      <alignment horizontal="center" vertical="center"/>
    </xf>
    <xf numFmtId="0" fontId="2" fillId="16" borderId="1" xfId="3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left" vertical="center" wrapText="1"/>
    </xf>
    <xf numFmtId="0" fontId="15" fillId="16" borderId="9" xfId="0" applyFont="1" applyFill="1" applyBorder="1" applyAlignment="1">
      <alignment horizontal="center" vertical="center" wrapText="1"/>
    </xf>
    <xf numFmtId="0" fontId="0" fillId="16" borderId="10" xfId="0" applyFont="1" applyFill="1" applyBorder="1" applyAlignment="1">
      <alignment horizontal="center" vertical="center" wrapText="1"/>
    </xf>
    <xf numFmtId="165" fontId="2" fillId="16" borderId="9" xfId="0" applyNumberFormat="1" applyFont="1" applyFill="1" applyBorder="1" applyAlignment="1">
      <alignment horizontal="right" vertical="center" wrapText="1"/>
    </xf>
    <xf numFmtId="49" fontId="2" fillId="16" borderId="9" xfId="0" applyNumberFormat="1" applyFont="1" applyFill="1" applyBorder="1" applyAlignment="1">
      <alignment horizontal="right" vertical="center" wrapText="1"/>
    </xf>
    <xf numFmtId="0" fontId="15" fillId="17" borderId="9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 wrapText="1"/>
    </xf>
    <xf numFmtId="165" fontId="2" fillId="17" borderId="10" xfId="0" applyNumberFormat="1" applyFont="1" applyFill="1" applyBorder="1" applyAlignment="1">
      <alignment horizontal="center" vertical="center" wrapText="1"/>
    </xf>
    <xf numFmtId="165" fontId="0" fillId="16" borderId="3" xfId="0" applyNumberFormat="1" applyFont="1" applyFill="1" applyBorder="1" applyAlignment="1">
      <alignment horizontal="center" vertical="center"/>
    </xf>
    <xf numFmtId="165" fontId="0" fillId="16" borderId="1" xfId="0" applyNumberFormat="1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center" vertical="center" wrapText="1"/>
    </xf>
    <xf numFmtId="0" fontId="0" fillId="16" borderId="3" xfId="0" applyFont="1" applyFill="1" applyBorder="1" applyAlignment="1">
      <alignment horizontal="center" vertical="center" wrapText="1"/>
    </xf>
    <xf numFmtId="165" fontId="2" fillId="16" borderId="1" xfId="0" applyNumberFormat="1" applyFont="1" applyFill="1" applyBorder="1" applyAlignment="1">
      <alignment vertical="center" wrapText="1"/>
    </xf>
    <xf numFmtId="49" fontId="2" fillId="16" borderId="2" xfId="0" applyNumberFormat="1" applyFont="1" applyFill="1" applyBorder="1" applyAlignment="1">
      <alignment vertical="center" wrapText="1"/>
    </xf>
    <xf numFmtId="165" fontId="2" fillId="16" borderId="2" xfId="0" applyNumberFormat="1" applyFont="1" applyFill="1" applyBorder="1" applyAlignment="1">
      <alignment vertical="center" wrapText="1"/>
    </xf>
    <xf numFmtId="0" fontId="0" fillId="16" borderId="6" xfId="0" applyFont="1" applyFill="1" applyBorder="1" applyAlignment="1">
      <alignment horizontal="center" vertical="center"/>
    </xf>
    <xf numFmtId="165" fontId="0" fillId="16" borderId="6" xfId="0" applyNumberFormat="1" applyFont="1" applyFill="1" applyBorder="1" applyAlignment="1">
      <alignment horizontal="center" vertical="center"/>
    </xf>
    <xf numFmtId="0" fontId="0" fillId="17" borderId="10" xfId="0" applyFont="1" applyFill="1" applyBorder="1" applyAlignment="1">
      <alignment horizontal="center" vertical="center" wrapText="1"/>
    </xf>
    <xf numFmtId="165" fontId="2" fillId="16" borderId="9" xfId="0" applyNumberFormat="1" applyFont="1" applyFill="1" applyBorder="1" applyAlignment="1">
      <alignment vertical="center" wrapText="1"/>
    </xf>
    <xf numFmtId="49" fontId="2" fillId="16" borderId="9" xfId="0" applyNumberFormat="1" applyFont="1" applyFill="1" applyBorder="1" applyAlignment="1">
      <alignment vertical="center" wrapText="1"/>
    </xf>
    <xf numFmtId="0" fontId="2" fillId="17" borderId="10" xfId="0" applyFont="1" applyFill="1" applyBorder="1" applyAlignment="1">
      <alignment horizontal="center" vertical="center" wrapText="1"/>
    </xf>
    <xf numFmtId="0" fontId="7" fillId="17" borderId="9" xfId="0" applyFont="1" applyFill="1" applyBorder="1" applyAlignment="1">
      <alignment horizontal="left" vertical="center" wrapText="1"/>
    </xf>
    <xf numFmtId="44" fontId="2" fillId="17" borderId="9" xfId="0" applyNumberFormat="1" applyFont="1" applyFill="1" applyBorder="1" applyAlignment="1">
      <alignment horizontal="center" vertical="center" wrapText="1"/>
    </xf>
    <xf numFmtId="49" fontId="2" fillId="17" borderId="9" xfId="0" applyNumberFormat="1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horizontal="center" vertical="center"/>
    </xf>
    <xf numFmtId="165" fontId="0" fillId="17" borderId="1" xfId="0" applyNumberFormat="1" applyFont="1" applyFill="1" applyBorder="1" applyAlignment="1">
      <alignment horizontal="center" vertical="center"/>
    </xf>
    <xf numFmtId="44" fontId="2" fillId="16" borderId="9" xfId="0" applyNumberFormat="1" applyFont="1" applyFill="1" applyBorder="1" applyAlignment="1">
      <alignment horizontal="center" vertical="center" wrapText="1"/>
    </xf>
    <xf numFmtId="49" fontId="2" fillId="16" borderId="9" xfId="0" applyNumberFormat="1" applyFont="1" applyFill="1" applyBorder="1" applyAlignment="1">
      <alignment horizontal="center" vertical="center" wrapText="1"/>
    </xf>
    <xf numFmtId="0" fontId="19" fillId="16" borderId="9" xfId="0" applyFont="1" applyFill="1" applyBorder="1" applyAlignment="1">
      <alignment horizontal="center" vertical="center"/>
    </xf>
    <xf numFmtId="0" fontId="19" fillId="16" borderId="9" xfId="0" applyFont="1" applyFill="1" applyBorder="1" applyAlignment="1">
      <alignment horizontal="center" vertical="center" wrapText="1"/>
    </xf>
    <xf numFmtId="165" fontId="2" fillId="16" borderId="10" xfId="0" applyNumberFormat="1" applyFont="1" applyFill="1" applyBorder="1" applyAlignment="1">
      <alignment horizontal="center" vertical="center" wrapText="1"/>
    </xf>
    <xf numFmtId="0" fontId="2" fillId="17" borderId="1" xfId="3" applyFont="1" applyFill="1" applyBorder="1" applyAlignment="1">
      <alignment horizontal="center" vertical="center" wrapText="1"/>
    </xf>
    <xf numFmtId="0" fontId="0" fillId="17" borderId="3" xfId="0" applyFont="1" applyFill="1" applyBorder="1" applyAlignment="1">
      <alignment horizontal="center" vertical="center" wrapText="1"/>
    </xf>
    <xf numFmtId="165" fontId="2" fillId="17" borderId="9" xfId="0" applyNumberFormat="1" applyFont="1" applyFill="1" applyBorder="1" applyAlignment="1">
      <alignment vertical="center" wrapText="1"/>
    </xf>
    <xf numFmtId="49" fontId="2" fillId="17" borderId="9" xfId="0" applyNumberFormat="1" applyFont="1" applyFill="1" applyBorder="1" applyAlignment="1">
      <alignment vertical="center" wrapText="1"/>
    </xf>
    <xf numFmtId="0" fontId="16" fillId="17" borderId="9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center" vertical="center"/>
    </xf>
    <xf numFmtId="165" fontId="0" fillId="17" borderId="3" xfId="0" applyNumberFormat="1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/>
    </xf>
    <xf numFmtId="165" fontId="0" fillId="17" borderId="3" xfId="0" applyNumberFormat="1" applyFont="1" applyFill="1" applyBorder="1" applyAlignment="1">
      <alignment horizontal="center" vertical="center"/>
    </xf>
    <xf numFmtId="0" fontId="20" fillId="16" borderId="9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/>
    </xf>
    <xf numFmtId="0" fontId="20" fillId="17" borderId="9" xfId="0" applyFont="1" applyFill="1" applyBorder="1" applyAlignment="1">
      <alignment horizontal="center" vertical="center" wrapText="1"/>
    </xf>
    <xf numFmtId="44" fontId="2" fillId="16" borderId="9" xfId="0" applyNumberFormat="1" applyFont="1" applyFill="1" applyBorder="1" applyAlignment="1">
      <alignment horizontal="left" vertical="center" wrapText="1"/>
    </xf>
    <xf numFmtId="0" fontId="0" fillId="17" borderId="3" xfId="0" applyFont="1" applyFill="1" applyBorder="1" applyAlignment="1">
      <alignment horizontal="center" vertical="center"/>
    </xf>
    <xf numFmtId="165" fontId="2" fillId="17" borderId="3" xfId="0" applyNumberFormat="1" applyFont="1" applyFill="1" applyBorder="1" applyAlignment="1">
      <alignment horizontal="center" vertical="center"/>
    </xf>
    <xf numFmtId="165" fontId="2" fillId="17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left" vertical="center" wrapText="1"/>
    </xf>
    <xf numFmtId="0" fontId="15" fillId="17" borderId="1" xfId="0" applyFont="1" applyFill="1" applyBorder="1" applyAlignment="1">
      <alignment horizontal="center" vertical="center" wrapText="1"/>
    </xf>
    <xf numFmtId="165" fontId="2" fillId="17" borderId="1" xfId="0" applyNumberFormat="1" applyFont="1" applyFill="1" applyBorder="1" applyAlignment="1">
      <alignment vertical="center" wrapText="1"/>
    </xf>
    <xf numFmtId="49" fontId="2" fillId="17" borderId="1" xfId="0" applyNumberFormat="1" applyFont="1" applyFill="1" applyBorder="1" applyAlignment="1">
      <alignment vertical="center" wrapText="1"/>
    </xf>
    <xf numFmtId="0" fontId="19" fillId="17" borderId="1" xfId="0" applyFont="1" applyFill="1" applyBorder="1" applyAlignment="1">
      <alignment horizontal="center" vertical="center"/>
    </xf>
    <xf numFmtId="165" fontId="2" fillId="17" borderId="1" xfId="0" applyNumberFormat="1" applyFont="1" applyFill="1" applyBorder="1" applyAlignment="1">
      <alignment horizontal="center" vertical="center" wrapText="1"/>
    </xf>
    <xf numFmtId="0" fontId="2" fillId="17" borderId="2" xfId="3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left" vertical="center" wrapText="1"/>
    </xf>
    <xf numFmtId="0" fontId="19" fillId="16" borderId="3" xfId="0" applyFont="1" applyFill="1" applyBorder="1" applyAlignment="1">
      <alignment horizontal="center" vertical="center"/>
    </xf>
    <xf numFmtId="165" fontId="2" fillId="16" borderId="6" xfId="0" applyNumberFormat="1" applyFont="1" applyFill="1" applyBorder="1" applyAlignment="1">
      <alignment horizontal="center" vertical="center"/>
    </xf>
    <xf numFmtId="165" fontId="2" fillId="16" borderId="1" xfId="0" applyNumberFormat="1" applyFont="1" applyFill="1" applyBorder="1" applyAlignment="1">
      <alignment horizontal="center" vertical="center"/>
    </xf>
    <xf numFmtId="44" fontId="2" fillId="17" borderId="9" xfId="0" applyNumberFormat="1" applyFont="1" applyFill="1" applyBorder="1" applyAlignment="1">
      <alignment horizontal="left" vertical="center" wrapText="1"/>
    </xf>
    <xf numFmtId="165" fontId="2" fillId="16" borderId="3" xfId="0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/>
    </xf>
    <xf numFmtId="0" fontId="19" fillId="16" borderId="10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center" vertical="center" wrapText="1"/>
    </xf>
    <xf numFmtId="49" fontId="2" fillId="16" borderId="1" xfId="0" applyNumberFormat="1" applyFont="1" applyFill="1" applyBorder="1" applyAlignment="1">
      <alignment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horizontal="center" vertical="center"/>
    </xf>
    <xf numFmtId="0" fontId="2" fillId="16" borderId="2" xfId="3" applyFont="1" applyFill="1" applyBorder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 wrapText="1"/>
    </xf>
    <xf numFmtId="0" fontId="0" fillId="18" borderId="0" xfId="0" applyFill="1"/>
    <xf numFmtId="0" fontId="0" fillId="16" borderId="3" xfId="0" applyFont="1" applyFill="1" applyBorder="1" applyAlignment="1">
      <alignment horizontal="center" vertical="center"/>
    </xf>
    <xf numFmtId="165" fontId="2" fillId="17" borderId="6" xfId="0" applyNumberFormat="1" applyFont="1" applyFill="1" applyBorder="1" applyAlignment="1">
      <alignment horizontal="center" vertical="center" wrapText="1"/>
    </xf>
    <xf numFmtId="165" fontId="2" fillId="16" borderId="6" xfId="0" applyNumberFormat="1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7" fillId="19" borderId="9" xfId="0" applyFont="1" applyFill="1" applyBorder="1" applyAlignment="1">
      <alignment horizontal="left" vertical="center" wrapText="1"/>
    </xf>
    <xf numFmtId="0" fontId="15" fillId="19" borderId="9" xfId="0" applyFont="1" applyFill="1" applyBorder="1" applyAlignment="1">
      <alignment horizontal="center" vertical="center" wrapText="1"/>
    </xf>
    <xf numFmtId="0" fontId="0" fillId="19" borderId="10" xfId="0" applyFont="1" applyFill="1" applyBorder="1" applyAlignment="1">
      <alignment horizontal="center" vertical="center" wrapText="1"/>
    </xf>
    <xf numFmtId="44" fontId="2" fillId="19" borderId="9" xfId="0" applyNumberFormat="1" applyFont="1" applyFill="1" applyBorder="1" applyAlignment="1">
      <alignment horizontal="center" vertical="center" wrapText="1"/>
    </xf>
    <xf numFmtId="49" fontId="2" fillId="19" borderId="9" xfId="0" applyNumberFormat="1" applyFont="1" applyFill="1" applyBorder="1" applyAlignment="1">
      <alignment horizontal="center" vertical="center" wrapText="1"/>
    </xf>
    <xf numFmtId="0" fontId="19" fillId="19" borderId="9" xfId="0" applyFont="1" applyFill="1" applyBorder="1" applyAlignment="1">
      <alignment horizontal="center" vertical="center" wrapText="1"/>
    </xf>
    <xf numFmtId="0" fontId="19" fillId="19" borderId="9" xfId="0" applyFont="1" applyFill="1" applyBorder="1" applyAlignment="1">
      <alignment horizontal="center" vertical="center"/>
    </xf>
    <xf numFmtId="0" fontId="2" fillId="19" borderId="10" xfId="0" applyFont="1" applyFill="1" applyBorder="1" applyAlignment="1">
      <alignment horizontal="center" vertical="center" wrapText="1"/>
    </xf>
    <xf numFmtId="165" fontId="2" fillId="19" borderId="10" xfId="0" applyNumberFormat="1" applyFont="1" applyFill="1" applyBorder="1" applyAlignment="1">
      <alignment horizontal="center" vertical="center" wrapText="1"/>
    </xf>
    <xf numFmtId="165" fontId="0" fillId="19" borderId="1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center" vertical="center" wrapText="1"/>
    </xf>
    <xf numFmtId="44" fontId="2" fillId="3" borderId="9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165" fontId="2" fillId="3" borderId="10" xfId="0" applyNumberFormat="1" applyFont="1" applyFill="1" applyBorder="1" applyAlignment="1">
      <alignment horizontal="center" vertical="center" wrapText="1"/>
    </xf>
    <xf numFmtId="165" fontId="0" fillId="3" borderId="1" xfId="0" applyNumberFormat="1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65" fontId="2" fillId="19" borderId="9" xfId="0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44" fontId="2" fillId="3" borderId="9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19" borderId="6" xfId="0" applyNumberFormat="1" applyFont="1" applyFill="1" applyBorder="1" applyAlignment="1">
      <alignment horizontal="center" vertical="center" wrapText="1"/>
    </xf>
    <xf numFmtId="0" fontId="15" fillId="19" borderId="2" xfId="0" applyFont="1" applyFill="1" applyBorder="1" applyAlignment="1">
      <alignment horizontal="center" vertical="center" wrapText="1"/>
    </xf>
    <xf numFmtId="165" fontId="2" fillId="19" borderId="1" xfId="0" applyNumberFormat="1" applyFont="1" applyFill="1" applyBorder="1" applyAlignment="1">
      <alignment horizontal="right" vertical="center" wrapText="1"/>
    </xf>
    <xf numFmtId="49" fontId="2" fillId="19" borderId="2" xfId="0" applyNumberFormat="1" applyFont="1" applyFill="1" applyBorder="1" applyAlignment="1">
      <alignment horizontal="right" vertical="center" wrapText="1"/>
    </xf>
    <xf numFmtId="165" fontId="2" fillId="19" borderId="2" xfId="0" applyNumberFormat="1" applyFont="1" applyFill="1" applyBorder="1" applyAlignment="1">
      <alignment horizontal="right" vertical="center" wrapText="1"/>
    </xf>
    <xf numFmtId="0" fontId="16" fillId="19" borderId="9" xfId="0" applyFont="1" applyFill="1" applyBorder="1" applyAlignment="1">
      <alignment horizontal="center" vertical="center"/>
    </xf>
    <xf numFmtId="165" fontId="0" fillId="19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vertical="center" wrapText="1"/>
    </xf>
    <xf numFmtId="165" fontId="2" fillId="3" borderId="2" xfId="0" applyNumberFormat="1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center" vertical="center"/>
    </xf>
    <xf numFmtId="165" fontId="0" fillId="3" borderId="3" xfId="0" applyNumberFormat="1" applyFont="1" applyFill="1" applyBorder="1" applyAlignment="1">
      <alignment horizontal="center" vertical="center"/>
    </xf>
    <xf numFmtId="165" fontId="2" fillId="19" borderId="1" xfId="0" applyNumberFormat="1" applyFont="1" applyFill="1" applyBorder="1" applyAlignment="1">
      <alignment vertical="center" wrapText="1"/>
    </xf>
    <xf numFmtId="49" fontId="2" fillId="19" borderId="2" xfId="0" applyNumberFormat="1" applyFont="1" applyFill="1" applyBorder="1" applyAlignment="1">
      <alignment vertical="center" wrapText="1"/>
    </xf>
    <xf numFmtId="165" fontId="2" fillId="19" borderId="2" xfId="0" applyNumberFormat="1" applyFont="1" applyFill="1" applyBorder="1" applyAlignment="1">
      <alignment vertical="center" wrapText="1"/>
    </xf>
    <xf numFmtId="0" fontId="2" fillId="19" borderId="1" xfId="3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left"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5" xfId="3" applyFont="1" applyFill="1" applyBorder="1" applyAlignment="1">
      <alignment horizontal="left" vertical="center" wrapText="1"/>
    </xf>
    <xf numFmtId="0" fontId="15" fillId="3" borderId="5" xfId="3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7" fillId="19" borderId="5" xfId="3" applyFont="1" applyFill="1" applyBorder="1" applyAlignment="1">
      <alignment horizontal="left" vertical="center" wrapText="1"/>
    </xf>
    <xf numFmtId="0" fontId="15" fillId="19" borderId="5" xfId="3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/>
    </xf>
    <xf numFmtId="0" fontId="16" fillId="19" borderId="10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19" borderId="9" xfId="0" applyNumberFormat="1" applyFont="1" applyFill="1" applyBorder="1" applyAlignment="1">
      <alignment vertical="center" wrapText="1"/>
    </xf>
    <xf numFmtId="49" fontId="2" fillId="19" borderId="9" xfId="0" applyNumberFormat="1" applyFont="1" applyFill="1" applyBorder="1" applyAlignment="1">
      <alignment vertical="center" wrapText="1"/>
    </xf>
    <xf numFmtId="0" fontId="16" fillId="19" borderId="3" xfId="0" applyFont="1" applyFill="1" applyBorder="1" applyAlignment="1">
      <alignment horizontal="center" vertical="center"/>
    </xf>
    <xf numFmtId="165" fontId="0" fillId="19" borderId="6" xfId="0" applyNumberFormat="1" applyFont="1" applyFill="1" applyBorder="1" applyAlignment="1">
      <alignment horizontal="center" vertical="center" wrapText="1"/>
    </xf>
    <xf numFmtId="165" fontId="0" fillId="19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0" fillId="19" borderId="3" xfId="0" applyFont="1" applyFill="1" applyBorder="1" applyAlignment="1">
      <alignment horizontal="center" vertical="center" wrapText="1"/>
    </xf>
    <xf numFmtId="0" fontId="0" fillId="19" borderId="3" xfId="0" applyFont="1" applyFill="1" applyBorder="1" applyAlignment="1">
      <alignment horizontal="center" vertical="center"/>
    </xf>
    <xf numFmtId="165" fontId="2" fillId="19" borderId="1" xfId="0" applyNumberFormat="1" applyFont="1" applyFill="1" applyBorder="1" applyAlignment="1">
      <alignment horizontal="center" vertical="center" wrapText="1"/>
    </xf>
    <xf numFmtId="0" fontId="20" fillId="19" borderId="9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19" fillId="3" borderId="10" xfId="0" applyFont="1" applyFill="1" applyBorder="1" applyAlignment="1">
      <alignment horizontal="center" vertical="center" wrapText="1"/>
    </xf>
    <xf numFmtId="0" fontId="15" fillId="19" borderId="9" xfId="0" applyFont="1" applyFill="1" applyBorder="1" applyAlignment="1">
      <alignment horizontal="justify" vertical="center" wrapText="1"/>
    </xf>
    <xf numFmtId="0" fontId="15" fillId="3" borderId="9" xfId="0" applyFont="1" applyFill="1" applyBorder="1" applyAlignment="1">
      <alignment horizontal="justify" vertical="center" wrapText="1"/>
    </xf>
    <xf numFmtId="44" fontId="0" fillId="19" borderId="9" xfId="0" applyNumberFormat="1" applyFont="1" applyFill="1" applyBorder="1" applyAlignment="1">
      <alignment horizontal="center" vertical="center" wrapText="1"/>
    </xf>
    <xf numFmtId="49" fontId="0" fillId="19" borderId="9" xfId="0" applyNumberFormat="1" applyFont="1" applyFill="1" applyBorder="1" applyAlignment="1">
      <alignment horizontal="center" vertical="center" wrapText="1"/>
    </xf>
    <xf numFmtId="44" fontId="2" fillId="3" borderId="9" xfId="0" applyNumberFormat="1" applyFont="1" applyFill="1" applyBorder="1" applyAlignment="1">
      <alignment horizontal="right" vertical="center" wrapText="1"/>
    </xf>
    <xf numFmtId="49" fontId="2" fillId="3" borderId="9" xfId="0" applyNumberFormat="1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0" fontId="19" fillId="19" borderId="10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16" fillId="19" borderId="1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49" fontId="2" fillId="19" borderId="1" xfId="0" applyNumberFormat="1" applyFont="1" applyFill="1" applyBorder="1" applyAlignment="1">
      <alignment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center" vertical="center" wrapText="1"/>
    </xf>
    <xf numFmtId="165" fontId="2" fillId="19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21" fillId="0" borderId="0" xfId="0" applyFont="1" applyFill="1"/>
    <xf numFmtId="44" fontId="2" fillId="19" borderId="9" xfId="0" applyNumberFormat="1" applyFont="1" applyFill="1" applyBorder="1" applyAlignment="1">
      <alignment horizontal="left" vertical="center" wrapText="1"/>
    </xf>
    <xf numFmtId="0" fontId="16" fillId="19" borderId="3" xfId="0" applyFont="1" applyFill="1" applyBorder="1" applyAlignment="1">
      <alignment horizontal="center" vertical="center" wrapText="1"/>
    </xf>
    <xf numFmtId="165" fontId="2" fillId="19" borderId="3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center" vertical="center"/>
    </xf>
    <xf numFmtId="0" fontId="19" fillId="19" borderId="3" xfId="0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 wrapText="1"/>
    </xf>
    <xf numFmtId="0" fontId="8" fillId="6" borderId="0" xfId="0" applyFont="1" applyFill="1"/>
    <xf numFmtId="0" fontId="21" fillId="0" borderId="0" xfId="0" applyFont="1"/>
    <xf numFmtId="0" fontId="19" fillId="3" borderId="10" xfId="0" applyFont="1" applyFill="1" applyBorder="1" applyAlignment="1">
      <alignment horizontal="center" vertical="center"/>
    </xf>
    <xf numFmtId="0" fontId="19" fillId="19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65" fontId="0" fillId="19" borderId="1" xfId="0" applyNumberFormat="1" applyFont="1" applyFill="1" applyBorder="1" applyAlignment="1">
      <alignment vertical="center" wrapText="1"/>
    </xf>
    <xf numFmtId="49" fontId="0" fillId="19" borderId="2" xfId="0" applyNumberFormat="1" applyFont="1" applyFill="1" applyBorder="1" applyAlignment="1">
      <alignment vertical="center" wrapText="1"/>
    </xf>
    <xf numFmtId="165" fontId="0" fillId="19" borderId="2" xfId="0" applyNumberFormat="1" applyFont="1" applyFill="1" applyBorder="1" applyAlignment="1">
      <alignment vertical="center" wrapText="1"/>
    </xf>
    <xf numFmtId="165" fontId="0" fillId="3" borderId="1" xfId="0" applyNumberFormat="1" applyFont="1" applyFill="1" applyBorder="1" applyAlignment="1">
      <alignment vertical="center" wrapText="1"/>
    </xf>
    <xf numFmtId="49" fontId="0" fillId="3" borderId="2" xfId="0" applyNumberFormat="1" applyFont="1" applyFill="1" applyBorder="1" applyAlignment="1">
      <alignment vertical="center" wrapText="1"/>
    </xf>
    <xf numFmtId="165" fontId="0" fillId="3" borderId="2" xfId="0" applyNumberFormat="1" applyFont="1" applyFill="1" applyBorder="1" applyAlignment="1">
      <alignment vertical="center" wrapText="1"/>
    </xf>
    <xf numFmtId="44" fontId="2" fillId="0" borderId="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0" fillId="19" borderId="6" xfId="0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horizontal="right" vertical="center" wrapText="1"/>
    </xf>
    <xf numFmtId="165" fontId="0" fillId="19" borderId="6" xfId="0" applyNumberFormat="1" applyFont="1" applyFill="1" applyBorder="1" applyAlignment="1">
      <alignment horizontal="center" vertical="center"/>
    </xf>
    <xf numFmtId="0" fontId="7" fillId="19" borderId="6" xfId="0" applyFont="1" applyFill="1" applyBorder="1" applyAlignment="1">
      <alignment horizontal="left" vertical="center" wrapText="1"/>
    </xf>
    <xf numFmtId="0" fontId="15" fillId="19" borderId="6" xfId="0" applyFont="1" applyFill="1" applyBorder="1" applyAlignment="1">
      <alignment horizontal="center" vertical="center" wrapText="1"/>
    </xf>
    <xf numFmtId="0" fontId="0" fillId="19" borderId="1" xfId="0" applyFont="1" applyFill="1" applyBorder="1" applyAlignment="1">
      <alignment horizontal="center" vertical="center" wrapText="1"/>
    </xf>
    <xf numFmtId="44" fontId="2" fillId="19" borderId="2" xfId="0" applyNumberFormat="1" applyFont="1" applyFill="1" applyBorder="1" applyAlignment="1">
      <alignment horizontal="center" vertical="center" wrapText="1"/>
    </xf>
    <xf numFmtId="49" fontId="2" fillId="19" borderId="2" xfId="0" applyNumberFormat="1" applyFont="1" applyFill="1" applyBorder="1" applyAlignment="1">
      <alignment horizontal="center" vertical="center" wrapText="1"/>
    </xf>
    <xf numFmtId="0" fontId="19" fillId="19" borderId="2" xfId="0" applyFont="1" applyFill="1" applyBorder="1" applyAlignment="1">
      <alignment horizontal="center" vertical="center" wrapText="1"/>
    </xf>
    <xf numFmtId="0" fontId="19" fillId="19" borderId="2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/>
    </xf>
    <xf numFmtId="44" fontId="0" fillId="0" borderId="0" xfId="0" applyNumberFormat="1"/>
    <xf numFmtId="0" fontId="0" fillId="0" borderId="0" xfId="0" applyAlignment="1">
      <alignment wrapText="1"/>
    </xf>
    <xf numFmtId="8" fontId="0" fillId="3" borderId="0" xfId="0" applyNumberFormat="1" applyFill="1" applyAlignment="1">
      <alignment horizontal="distributed" vertical="center"/>
    </xf>
    <xf numFmtId="44" fontId="0" fillId="3" borderId="0" xfId="0" applyNumberFormat="1" applyFill="1" applyAlignment="1">
      <alignment horizontal="distributed" vertical="center"/>
    </xf>
    <xf numFmtId="8" fontId="5" fillId="3" borderId="0" xfId="0" applyNumberFormat="1" applyFont="1" applyFill="1" applyAlignment="1">
      <alignment horizontal="distributed" vertical="center"/>
    </xf>
    <xf numFmtId="44" fontId="5" fillId="3" borderId="0" xfId="0" applyNumberFormat="1" applyFont="1" applyFill="1" applyAlignment="1">
      <alignment horizontal="distributed" vertical="center"/>
    </xf>
    <xf numFmtId="0" fontId="5" fillId="0" borderId="0" xfId="0" applyFont="1" applyAlignment="1">
      <alignment horizontal="center" vertical="center" wrapText="1"/>
    </xf>
    <xf numFmtId="0" fontId="13" fillId="20" borderId="1" xfId="3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horizontal="left" vertical="center" wrapText="1"/>
    </xf>
    <xf numFmtId="0" fontId="15" fillId="20" borderId="2" xfId="0" applyFont="1" applyFill="1" applyBorder="1" applyAlignment="1">
      <alignment horizontal="center" vertical="center" wrapText="1"/>
    </xf>
    <xf numFmtId="0" fontId="0" fillId="20" borderId="6" xfId="0" applyFont="1" applyFill="1" applyBorder="1" applyAlignment="1">
      <alignment horizontal="center" vertical="center" wrapText="1"/>
    </xf>
    <xf numFmtId="165" fontId="2" fillId="20" borderId="2" xfId="0" applyNumberFormat="1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66" fontId="18" fillId="5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65" fontId="2" fillId="6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49" fontId="2" fillId="6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65" fontId="2" fillId="4" borderId="1" xfId="1" applyNumberFormat="1" applyFont="1" applyFill="1" applyBorder="1" applyAlignment="1">
      <alignment horizontal="right" vertical="center" wrapText="1"/>
    </xf>
    <xf numFmtId="49" fontId="2" fillId="4" borderId="1" xfId="1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1" fontId="3" fillId="4" borderId="8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2" fillId="4" borderId="1" xfId="2" applyNumberFormat="1" applyFont="1" applyFill="1" applyBorder="1" applyAlignment="1">
      <alignment horizontal="right" vertical="center" wrapText="1"/>
    </xf>
    <xf numFmtId="164" fontId="8" fillId="4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left" vertical="center" wrapText="1"/>
    </xf>
    <xf numFmtId="165" fontId="2" fillId="18" borderId="1" xfId="0" applyNumberFormat="1" applyFont="1" applyFill="1" applyBorder="1" applyAlignment="1">
      <alignment horizontal="right" vertical="center" wrapText="1"/>
    </xf>
    <xf numFmtId="49" fontId="2" fillId="18" borderId="1" xfId="0" applyNumberFormat="1" applyFont="1" applyFill="1" applyBorder="1" applyAlignment="1">
      <alignment horizontal="right" vertical="center" wrapText="1"/>
    </xf>
    <xf numFmtId="0" fontId="3" fillId="18" borderId="1" xfId="0" applyFont="1" applyFill="1" applyBorder="1" applyAlignment="1">
      <alignment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5" fillId="0" borderId="0" xfId="0" applyFont="1"/>
    <xf numFmtId="166" fontId="5" fillId="0" borderId="0" xfId="0" applyNumberFormat="1" applyFont="1" applyAlignment="1">
      <alignment horizontal="distributed" vertical="center"/>
    </xf>
    <xf numFmtId="165" fontId="2" fillId="11" borderId="9" xfId="0" applyNumberFormat="1" applyFont="1" applyFill="1" applyBorder="1" applyAlignment="1">
      <alignment vertical="center" wrapText="1"/>
    </xf>
    <xf numFmtId="0" fontId="16" fillId="11" borderId="9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0" fillId="11" borderId="3" xfId="0" applyFont="1" applyFill="1" applyBorder="1" applyAlignment="1">
      <alignment horizontal="center" vertical="center"/>
    </xf>
    <xf numFmtId="165" fontId="0" fillId="11" borderId="3" xfId="0" applyNumberFormat="1" applyFont="1" applyFill="1" applyBorder="1" applyAlignment="1">
      <alignment horizontal="center" vertical="center"/>
    </xf>
    <xf numFmtId="165" fontId="0" fillId="11" borderId="1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165" fontId="0" fillId="11" borderId="6" xfId="0" applyNumberFormat="1" applyFont="1" applyFill="1" applyBorder="1" applyAlignment="1">
      <alignment horizontal="center" vertical="center"/>
    </xf>
    <xf numFmtId="0" fontId="0" fillId="21" borderId="6" xfId="0" applyFont="1" applyFill="1" applyBorder="1" applyAlignment="1">
      <alignment horizontal="center" vertical="center" wrapText="1"/>
    </xf>
    <xf numFmtId="165" fontId="2" fillId="21" borderId="2" xfId="0" applyNumberFormat="1" applyFont="1" applyFill="1" applyBorder="1" applyAlignment="1">
      <alignment vertical="center" wrapText="1"/>
    </xf>
    <xf numFmtId="0" fontId="15" fillId="21" borderId="9" xfId="0" applyFont="1" applyFill="1" applyBorder="1" applyAlignment="1">
      <alignment horizontal="center" vertical="center" wrapText="1"/>
    </xf>
    <xf numFmtId="0" fontId="16" fillId="21" borderId="2" xfId="0" applyFont="1" applyFill="1" applyBorder="1" applyAlignment="1">
      <alignment horizontal="center" vertical="center"/>
    </xf>
    <xf numFmtId="0" fontId="16" fillId="21" borderId="6" xfId="0" applyFont="1" applyFill="1" applyBorder="1" applyAlignment="1">
      <alignment horizontal="center" vertical="center"/>
    </xf>
    <xf numFmtId="165" fontId="2" fillId="21" borderId="10" xfId="0" applyNumberFormat="1" applyFont="1" applyFill="1" applyBorder="1" applyAlignment="1">
      <alignment horizontal="center" vertical="center" wrapText="1"/>
    </xf>
    <xf numFmtId="165" fontId="2" fillId="21" borderId="6" xfId="0" applyNumberFormat="1" applyFont="1" applyFill="1" applyBorder="1" applyAlignment="1">
      <alignment horizontal="center" vertical="center" wrapText="1"/>
    </xf>
    <xf numFmtId="165" fontId="0" fillId="21" borderId="1" xfId="0" applyNumberFormat="1" applyFont="1" applyFill="1" applyBorder="1" applyAlignment="1">
      <alignment horizontal="center" vertical="center"/>
    </xf>
    <xf numFmtId="0" fontId="2" fillId="21" borderId="10" xfId="0" applyFont="1" applyFill="1" applyBorder="1" applyAlignment="1">
      <alignment horizontal="center" vertical="center" wrapText="1"/>
    </xf>
    <xf numFmtId="165" fontId="2" fillId="21" borderId="9" xfId="0" applyNumberFormat="1" applyFont="1" applyFill="1" applyBorder="1" applyAlignment="1">
      <alignment vertical="center" wrapText="1"/>
    </xf>
    <xf numFmtId="0" fontId="19" fillId="21" borderId="9" xfId="0" applyFont="1" applyFill="1" applyBorder="1" applyAlignment="1">
      <alignment horizontal="center" vertical="center"/>
    </xf>
    <xf numFmtId="0" fontId="19" fillId="21" borderId="10" xfId="0" applyFont="1" applyFill="1" applyBorder="1" applyAlignment="1">
      <alignment horizontal="center" vertical="center" wrapText="1"/>
    </xf>
    <xf numFmtId="165" fontId="2" fillId="21" borderId="3" xfId="0" applyNumberFormat="1" applyFont="1" applyFill="1" applyBorder="1" applyAlignment="1">
      <alignment horizontal="center" vertical="center"/>
    </xf>
    <xf numFmtId="165" fontId="2" fillId="21" borderId="1" xfId="0" applyNumberFormat="1" applyFont="1" applyFill="1" applyBorder="1" applyAlignment="1">
      <alignment horizontal="center" vertical="center"/>
    </xf>
    <xf numFmtId="0" fontId="2" fillId="22" borderId="6" xfId="0" applyFont="1" applyFill="1" applyBorder="1" applyAlignment="1">
      <alignment horizontal="center" vertical="center" wrapText="1"/>
    </xf>
    <xf numFmtId="44" fontId="2" fillId="22" borderId="2" xfId="0" applyNumberFormat="1" applyFont="1" applyFill="1" applyBorder="1" applyAlignment="1">
      <alignment horizontal="center" vertical="center" wrapText="1"/>
    </xf>
    <xf numFmtId="0" fontId="19" fillId="22" borderId="2" xfId="0" applyFont="1" applyFill="1" applyBorder="1" applyAlignment="1">
      <alignment horizontal="center" vertical="center"/>
    </xf>
    <xf numFmtId="0" fontId="19" fillId="22" borderId="6" xfId="0" applyFont="1" applyFill="1" applyBorder="1" applyAlignment="1">
      <alignment horizontal="center" vertical="center"/>
    </xf>
    <xf numFmtId="165" fontId="2" fillId="22" borderId="10" xfId="0" applyNumberFormat="1" applyFont="1" applyFill="1" applyBorder="1" applyAlignment="1">
      <alignment horizontal="center" vertical="center" wrapText="1"/>
    </xf>
    <xf numFmtId="165" fontId="2" fillId="22" borderId="6" xfId="0" applyNumberFormat="1" applyFont="1" applyFill="1" applyBorder="1" applyAlignment="1">
      <alignment horizontal="center" vertical="center" wrapText="1"/>
    </xf>
    <xf numFmtId="165" fontId="2" fillId="22" borderId="1" xfId="0" applyNumberFormat="1" applyFont="1" applyFill="1" applyBorder="1" applyAlignment="1">
      <alignment horizontal="center" vertical="center"/>
    </xf>
    <xf numFmtId="165" fontId="2" fillId="22" borderId="9" xfId="0" applyNumberFormat="1" applyFont="1" applyFill="1" applyBorder="1" applyAlignment="1">
      <alignment vertical="center" wrapText="1"/>
    </xf>
    <xf numFmtId="0" fontId="16" fillId="22" borderId="9" xfId="0" applyFont="1" applyFill="1" applyBorder="1" applyAlignment="1">
      <alignment horizontal="center" vertical="center"/>
    </xf>
    <xf numFmtId="0" fontId="16" fillId="22" borderId="10" xfId="0" applyFont="1" applyFill="1" applyBorder="1" applyAlignment="1">
      <alignment horizontal="center" vertical="center"/>
    </xf>
    <xf numFmtId="0" fontId="0" fillId="22" borderId="6" xfId="0" applyFont="1" applyFill="1" applyBorder="1" applyAlignment="1">
      <alignment horizontal="center" vertical="center"/>
    </xf>
    <xf numFmtId="165" fontId="0" fillId="22" borderId="6" xfId="0" applyNumberFormat="1" applyFont="1" applyFill="1" applyBorder="1" applyAlignment="1">
      <alignment horizontal="center" vertical="center"/>
    </xf>
    <xf numFmtId="165" fontId="0" fillId="22" borderId="1" xfId="0" applyNumberFormat="1" applyFont="1" applyFill="1" applyBorder="1" applyAlignment="1">
      <alignment horizontal="center" vertical="center"/>
    </xf>
    <xf numFmtId="49" fontId="2" fillId="12" borderId="2" xfId="0" applyNumberFormat="1" applyFont="1" applyFill="1" applyBorder="1" applyAlignment="1">
      <alignment vertical="center" wrapText="1"/>
    </xf>
    <xf numFmtId="44" fontId="2" fillId="12" borderId="2" xfId="2" applyFont="1" applyFill="1" applyBorder="1" applyAlignment="1">
      <alignment vertical="center" wrapText="1"/>
    </xf>
    <xf numFmtId="0" fontId="2" fillId="13" borderId="8" xfId="3" applyFont="1" applyFill="1" applyBorder="1" applyAlignment="1">
      <alignment horizontal="center" vertical="center" wrapText="1"/>
    </xf>
    <xf numFmtId="0" fontId="2" fillId="4" borderId="2" xfId="3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/>
    </xf>
    <xf numFmtId="165" fontId="2" fillId="13" borderId="3" xfId="0" applyNumberFormat="1" applyFont="1" applyFill="1" applyBorder="1" applyAlignment="1">
      <alignment horizontal="center" vertical="center"/>
    </xf>
    <xf numFmtId="0" fontId="2" fillId="6" borderId="0" xfId="0" applyFont="1" applyFill="1"/>
    <xf numFmtId="165" fontId="2" fillId="13" borderId="2" xfId="0" applyNumberFormat="1" applyFont="1" applyFill="1" applyBorder="1" applyAlignment="1">
      <alignment horizontal="center" vertical="center" wrapText="1"/>
    </xf>
    <xf numFmtId="0" fontId="19" fillId="13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5" fontId="2" fillId="4" borderId="9" xfId="0" applyNumberFormat="1" applyFont="1" applyFill="1" applyBorder="1" applyAlignment="1">
      <alignment vertical="center" wrapText="1"/>
    </xf>
    <xf numFmtId="165" fontId="2" fillId="4" borderId="2" xfId="0" applyNumberFormat="1" applyFont="1" applyFill="1" applyBorder="1" applyAlignment="1">
      <alignment horizontal="center" vertical="center"/>
    </xf>
    <xf numFmtId="44" fontId="2" fillId="13" borderId="9" xfId="0" applyNumberFormat="1" applyFont="1" applyFill="1" applyBorder="1" applyAlignment="1">
      <alignment horizontal="center" vertical="center" wrapText="1"/>
    </xf>
    <xf numFmtId="44" fontId="2" fillId="13" borderId="9" xfId="0" applyNumberFormat="1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5" fontId="2" fillId="5" borderId="9" xfId="0" applyNumberFormat="1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8" borderId="2" xfId="3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15" fillId="8" borderId="2" xfId="0" applyFont="1" applyFill="1" applyBorder="1" applyAlignment="1">
      <alignment horizontal="center" vertical="center" wrapText="1"/>
    </xf>
    <xf numFmtId="165" fontId="2" fillId="8" borderId="2" xfId="0" applyNumberFormat="1" applyFont="1" applyFill="1" applyBorder="1" applyAlignment="1">
      <alignment vertical="center" wrapText="1"/>
    </xf>
    <xf numFmtId="44" fontId="2" fillId="8" borderId="2" xfId="2" applyFont="1" applyFill="1" applyBorder="1" applyAlignment="1">
      <alignment vertical="center" wrapText="1"/>
    </xf>
    <xf numFmtId="0" fontId="7" fillId="8" borderId="9" xfId="0" applyFont="1" applyFill="1" applyBorder="1" applyAlignment="1">
      <alignment horizontal="left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165" fontId="2" fillId="8" borderId="9" xfId="0" applyNumberFormat="1" applyFont="1" applyFill="1" applyBorder="1" applyAlignment="1">
      <alignment vertical="center" wrapText="1"/>
    </xf>
    <xf numFmtId="0" fontId="2" fillId="9" borderId="2" xfId="3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44" fontId="2" fillId="9" borderId="2" xfId="0" applyNumberFormat="1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165" fontId="2" fillId="9" borderId="9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19" borderId="2" xfId="3" applyFont="1" applyFill="1" applyBorder="1" applyAlignment="1">
      <alignment horizontal="center" vertical="center" wrapText="1"/>
    </xf>
    <xf numFmtId="0" fontId="2" fillId="19" borderId="11" xfId="3" applyFont="1" applyFill="1" applyBorder="1" applyAlignment="1">
      <alignment horizontal="center" vertical="center" wrapText="1"/>
    </xf>
    <xf numFmtId="0" fontId="2" fillId="19" borderId="8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 wrapText="1"/>
    </xf>
    <xf numFmtId="0" fontId="2" fillId="3" borderId="8" xfId="3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1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8" xfId="3" applyFont="1" applyFill="1" applyBorder="1" applyAlignment="1">
      <alignment horizontal="center" vertical="center" wrapText="1"/>
    </xf>
    <xf numFmtId="0" fontId="2" fillId="15" borderId="2" xfId="3" applyFont="1" applyFill="1" applyBorder="1" applyAlignment="1">
      <alignment horizontal="center" vertical="center" wrapText="1"/>
    </xf>
    <xf numFmtId="0" fontId="2" fillId="15" borderId="8" xfId="3" applyFont="1" applyFill="1" applyBorder="1" applyAlignment="1">
      <alignment horizontal="center" vertical="center" wrapText="1"/>
    </xf>
    <xf numFmtId="0" fontId="2" fillId="16" borderId="2" xfId="3" applyFont="1" applyFill="1" applyBorder="1" applyAlignment="1">
      <alignment horizontal="center" vertical="center" wrapText="1"/>
    </xf>
    <xf numFmtId="0" fontId="2" fillId="16" borderId="8" xfId="3" applyFont="1" applyFill="1" applyBorder="1" applyAlignment="1">
      <alignment horizontal="center" vertical="center" wrapText="1"/>
    </xf>
    <xf numFmtId="0" fontId="2" fillId="17" borderId="2" xfId="3" applyFont="1" applyFill="1" applyBorder="1" applyAlignment="1">
      <alignment horizontal="center" vertical="center" wrapText="1"/>
    </xf>
    <xf numFmtId="0" fontId="2" fillId="17" borderId="8" xfId="3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textRotation="90" wrapText="1"/>
    </xf>
    <xf numFmtId="0" fontId="0" fillId="6" borderId="8" xfId="0" applyFont="1" applyFill="1" applyBorder="1" applyAlignment="1">
      <alignment horizontal="center" vertical="center" textRotation="90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2" fillId="13" borderId="2" xfId="3" applyFont="1" applyFill="1" applyBorder="1" applyAlignment="1">
      <alignment horizontal="center" vertical="center" wrapText="1"/>
    </xf>
    <xf numFmtId="0" fontId="2" fillId="13" borderId="8" xfId="3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textRotation="90" wrapText="1"/>
    </xf>
    <xf numFmtId="0" fontId="0" fillId="2" borderId="8" xfId="0" applyFont="1" applyFill="1" applyBorder="1" applyAlignment="1">
      <alignment horizontal="center" vertical="center" textRotation="90" wrapText="1"/>
    </xf>
    <xf numFmtId="0" fontId="0" fillId="2" borderId="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8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Medium9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muni-italiani.it/069/060/index.html" TargetMode="External"/><Relationship Id="rId21" Type="http://schemas.openxmlformats.org/officeDocument/2006/relationships/hyperlink" Target="http://www.comuni-italiani.it/069/034/index.html" TargetMode="External"/><Relationship Id="rId34" Type="http://schemas.openxmlformats.org/officeDocument/2006/relationships/hyperlink" Target="http://www.comuni-italiani.it/069/085/index.html" TargetMode="External"/><Relationship Id="rId42" Type="http://schemas.openxmlformats.org/officeDocument/2006/relationships/hyperlink" Target="http://www.comuni-italiani.it/069/038/index.html" TargetMode="External"/><Relationship Id="rId47" Type="http://schemas.openxmlformats.org/officeDocument/2006/relationships/hyperlink" Target="http://www.comuni-italiani.it/069/094/index.html" TargetMode="External"/><Relationship Id="rId50" Type="http://schemas.openxmlformats.org/officeDocument/2006/relationships/hyperlink" Target="http://www.comuni-italiani.it/069/001/index.html" TargetMode="External"/><Relationship Id="rId55" Type="http://schemas.openxmlformats.org/officeDocument/2006/relationships/hyperlink" Target="http://www.comuni-italiani.it/069/007/index.html" TargetMode="External"/><Relationship Id="rId63" Type="http://schemas.openxmlformats.org/officeDocument/2006/relationships/hyperlink" Target="http://www.comuni-italiani.it/069/008/index.html" TargetMode="External"/><Relationship Id="rId68" Type="http://schemas.openxmlformats.org/officeDocument/2006/relationships/hyperlink" Target="http://www.comuni-italiani.it/069/032/index.html" TargetMode="External"/><Relationship Id="rId76" Type="http://schemas.openxmlformats.org/officeDocument/2006/relationships/hyperlink" Target="http://www.comuni-italiani.it/069/047/index.html" TargetMode="External"/><Relationship Id="rId84" Type="http://schemas.openxmlformats.org/officeDocument/2006/relationships/hyperlink" Target="http://www.comuni-italiani.it/069/063/index.html" TargetMode="External"/><Relationship Id="rId89" Type="http://schemas.openxmlformats.org/officeDocument/2006/relationships/hyperlink" Target="http://www.comuni-italiani.it/069/077/index.html" TargetMode="External"/><Relationship Id="rId97" Type="http://schemas.openxmlformats.org/officeDocument/2006/relationships/hyperlink" Target="http://www.comuni-italiani.it/069/022/index.html" TargetMode="External"/><Relationship Id="rId7" Type="http://schemas.openxmlformats.org/officeDocument/2006/relationships/hyperlink" Target="http://www.comuni-italiani.it/069/062/index.html" TargetMode="External"/><Relationship Id="rId71" Type="http://schemas.openxmlformats.org/officeDocument/2006/relationships/hyperlink" Target="http://www.comuni-italiani.it/069/038/index.html" TargetMode="External"/><Relationship Id="rId92" Type="http://schemas.openxmlformats.org/officeDocument/2006/relationships/hyperlink" Target="http://www.comuni-italiani.it/069/088/index.html" TargetMode="External"/><Relationship Id="rId2" Type="http://schemas.openxmlformats.org/officeDocument/2006/relationships/hyperlink" Target="http://www.comuni-italiani.it/069/035/index.html" TargetMode="External"/><Relationship Id="rId16" Type="http://schemas.openxmlformats.org/officeDocument/2006/relationships/hyperlink" Target="http://www.comuni-italiani.it/069/012/index.html" TargetMode="External"/><Relationship Id="rId29" Type="http://schemas.openxmlformats.org/officeDocument/2006/relationships/hyperlink" Target="http://www.comuni-italiani.it/069/069/index.html" TargetMode="External"/><Relationship Id="rId11" Type="http://schemas.openxmlformats.org/officeDocument/2006/relationships/hyperlink" Target="http://www.comuni-italiani.it/069/079/index.html" TargetMode="External"/><Relationship Id="rId24" Type="http://schemas.openxmlformats.org/officeDocument/2006/relationships/hyperlink" Target="http://www.comuni-italiani.it/069/050/index.html" TargetMode="External"/><Relationship Id="rId32" Type="http://schemas.openxmlformats.org/officeDocument/2006/relationships/hyperlink" Target="http://www.comuni-italiani.it/069/086/index.html" TargetMode="External"/><Relationship Id="rId37" Type="http://schemas.openxmlformats.org/officeDocument/2006/relationships/hyperlink" Target="http://www.comuni-italiani.it/069/095/index.html" TargetMode="External"/><Relationship Id="rId40" Type="http://schemas.openxmlformats.org/officeDocument/2006/relationships/hyperlink" Target="http://www.comuni-italiani.it/069/049/index.html" TargetMode="External"/><Relationship Id="rId45" Type="http://schemas.openxmlformats.org/officeDocument/2006/relationships/hyperlink" Target="http://www.comuni-italiani.it/069/088/index.html" TargetMode="External"/><Relationship Id="rId53" Type="http://schemas.openxmlformats.org/officeDocument/2006/relationships/hyperlink" Target="http://www.comuni-italiani.it/069/021/index.html" TargetMode="External"/><Relationship Id="rId58" Type="http://schemas.openxmlformats.org/officeDocument/2006/relationships/hyperlink" Target="http://www.comuni-italiani.it/069/023/index.html" TargetMode="External"/><Relationship Id="rId66" Type="http://schemas.openxmlformats.org/officeDocument/2006/relationships/hyperlink" Target="http://www.comuni-italiani.it/069/020/index.html" TargetMode="External"/><Relationship Id="rId74" Type="http://schemas.openxmlformats.org/officeDocument/2006/relationships/hyperlink" Target="http://www.comuni-italiani.it/069/045/index.html" TargetMode="External"/><Relationship Id="rId79" Type="http://schemas.openxmlformats.org/officeDocument/2006/relationships/hyperlink" Target="http://www.comuni-italiani.it/069/009/index.html" TargetMode="External"/><Relationship Id="rId87" Type="http://schemas.openxmlformats.org/officeDocument/2006/relationships/hyperlink" Target="http://www.comuni-italiani.it/069/073/index.html" TargetMode="External"/><Relationship Id="rId5" Type="http://schemas.openxmlformats.org/officeDocument/2006/relationships/hyperlink" Target="http://www.comuni-italiani.it/069/057/index.html" TargetMode="External"/><Relationship Id="rId61" Type="http://schemas.openxmlformats.org/officeDocument/2006/relationships/hyperlink" Target="http://www.comuni-italiani.it/069/005/index.html" TargetMode="External"/><Relationship Id="rId82" Type="http://schemas.openxmlformats.org/officeDocument/2006/relationships/hyperlink" Target="http://www.comuni-italiani.it/069/059/index.html" TargetMode="External"/><Relationship Id="rId90" Type="http://schemas.openxmlformats.org/officeDocument/2006/relationships/hyperlink" Target="http://www.comuni-italiani.it/069/080/index.html" TargetMode="External"/><Relationship Id="rId95" Type="http://schemas.openxmlformats.org/officeDocument/2006/relationships/hyperlink" Target="http://www.comuni-italiani.it/069/092/index.html" TargetMode="External"/><Relationship Id="rId19" Type="http://schemas.openxmlformats.org/officeDocument/2006/relationships/hyperlink" Target="http://www.comuni-italiani.it/069/031/index.html" TargetMode="External"/><Relationship Id="rId14" Type="http://schemas.openxmlformats.org/officeDocument/2006/relationships/hyperlink" Target="http://www.comuni-italiani.it/069/094/index.html" TargetMode="External"/><Relationship Id="rId22" Type="http://schemas.openxmlformats.org/officeDocument/2006/relationships/hyperlink" Target="http://www.comuni-italiani.it/069/037/index.html" TargetMode="External"/><Relationship Id="rId27" Type="http://schemas.openxmlformats.org/officeDocument/2006/relationships/hyperlink" Target="http://www.comuni-italiani.it/069/061/index.html" TargetMode="External"/><Relationship Id="rId30" Type="http://schemas.openxmlformats.org/officeDocument/2006/relationships/hyperlink" Target="http://www.comuni-italiani.it/069/072/index.html" TargetMode="External"/><Relationship Id="rId35" Type="http://schemas.openxmlformats.org/officeDocument/2006/relationships/hyperlink" Target="http://www.comuni-italiani.it/069/091/index.html" TargetMode="External"/><Relationship Id="rId43" Type="http://schemas.openxmlformats.org/officeDocument/2006/relationships/hyperlink" Target="http://www.comuni-italiani.it/069/061/index.html" TargetMode="External"/><Relationship Id="rId48" Type="http://schemas.openxmlformats.org/officeDocument/2006/relationships/hyperlink" Target="http://www.comuni-italiani.it/069/016/index.html" TargetMode="External"/><Relationship Id="rId56" Type="http://schemas.openxmlformats.org/officeDocument/2006/relationships/hyperlink" Target="http://www.comuni-italiani.it/069/004/index.html" TargetMode="External"/><Relationship Id="rId64" Type="http://schemas.openxmlformats.org/officeDocument/2006/relationships/hyperlink" Target="http://www.comuni-italiani.it/069/013/index.html" TargetMode="External"/><Relationship Id="rId69" Type="http://schemas.openxmlformats.org/officeDocument/2006/relationships/hyperlink" Target="http://www.comuni-italiani.it/069/033/index.html" TargetMode="External"/><Relationship Id="rId77" Type="http://schemas.openxmlformats.org/officeDocument/2006/relationships/hyperlink" Target="http://www.comuni-italiani.it/069/048/index.html" TargetMode="External"/><Relationship Id="rId8" Type="http://schemas.openxmlformats.org/officeDocument/2006/relationships/hyperlink" Target="http://www.comuni-italiani.it/069/063/index.html" TargetMode="External"/><Relationship Id="rId51" Type="http://schemas.openxmlformats.org/officeDocument/2006/relationships/hyperlink" Target="http://www.comuni-italiani.it/069/003/index.html" TargetMode="External"/><Relationship Id="rId72" Type="http://schemas.openxmlformats.org/officeDocument/2006/relationships/hyperlink" Target="http://www.comuni-italiani.it/069/039/index.html" TargetMode="External"/><Relationship Id="rId80" Type="http://schemas.openxmlformats.org/officeDocument/2006/relationships/hyperlink" Target="http://www.comuni-italiani.it/069/052/index.html" TargetMode="External"/><Relationship Id="rId85" Type="http://schemas.openxmlformats.org/officeDocument/2006/relationships/hyperlink" Target="http://www.comuni-italiani.it/069/068/index.html" TargetMode="External"/><Relationship Id="rId93" Type="http://schemas.openxmlformats.org/officeDocument/2006/relationships/hyperlink" Target="http://www.comuni-italiani.it/069/089/index.html" TargetMode="External"/><Relationship Id="rId3" Type="http://schemas.openxmlformats.org/officeDocument/2006/relationships/hyperlink" Target="http://www.comuni-italiani.it/069/043/index.html" TargetMode="External"/><Relationship Id="rId12" Type="http://schemas.openxmlformats.org/officeDocument/2006/relationships/hyperlink" Target="http://www.comuni-italiani.it/069/082/index.html" TargetMode="External"/><Relationship Id="rId17" Type="http://schemas.openxmlformats.org/officeDocument/2006/relationships/hyperlink" Target="http://www.comuni-italiani.it/069/029/index.html" TargetMode="External"/><Relationship Id="rId25" Type="http://schemas.openxmlformats.org/officeDocument/2006/relationships/hyperlink" Target="http://www.comuni-italiani.it/069/052/index.html" TargetMode="External"/><Relationship Id="rId33" Type="http://schemas.openxmlformats.org/officeDocument/2006/relationships/hyperlink" Target="http://www.comuni-italiani.it/069/084/index.html" TargetMode="External"/><Relationship Id="rId38" Type="http://schemas.openxmlformats.org/officeDocument/2006/relationships/hyperlink" Target="http://www.comuni-italiani.it/069/101/index.html" TargetMode="External"/><Relationship Id="rId46" Type="http://schemas.openxmlformats.org/officeDocument/2006/relationships/hyperlink" Target="http://www.comuni-italiani.it/069/089/index.html" TargetMode="External"/><Relationship Id="rId59" Type="http://schemas.openxmlformats.org/officeDocument/2006/relationships/hyperlink" Target="http://www.comuni-italiani.it/069/018/index.html" TargetMode="External"/><Relationship Id="rId67" Type="http://schemas.openxmlformats.org/officeDocument/2006/relationships/hyperlink" Target="http://www.comuni-italiani.it/069/030/index.html" TargetMode="External"/><Relationship Id="rId20" Type="http://schemas.openxmlformats.org/officeDocument/2006/relationships/hyperlink" Target="http://www.comuni-italiani.it/069/032/index.html" TargetMode="External"/><Relationship Id="rId41" Type="http://schemas.openxmlformats.org/officeDocument/2006/relationships/hyperlink" Target="http://www.comuni-italiani.it/069/054/index.html" TargetMode="External"/><Relationship Id="rId54" Type="http://schemas.openxmlformats.org/officeDocument/2006/relationships/hyperlink" Target="http://www.comuni-italiani.it/069/010/index.html" TargetMode="External"/><Relationship Id="rId62" Type="http://schemas.openxmlformats.org/officeDocument/2006/relationships/hyperlink" Target="http://www.comuni-italiani.it/069/006/index.html" TargetMode="External"/><Relationship Id="rId70" Type="http://schemas.openxmlformats.org/officeDocument/2006/relationships/hyperlink" Target="http://www.comuni-italiani.it/069/036/index.html" TargetMode="External"/><Relationship Id="rId75" Type="http://schemas.openxmlformats.org/officeDocument/2006/relationships/hyperlink" Target="http://www.comuni-italiani.it/069/044/index.html" TargetMode="External"/><Relationship Id="rId83" Type="http://schemas.openxmlformats.org/officeDocument/2006/relationships/hyperlink" Target="http://www.comuni-italiani.it/069/065/index.html" TargetMode="External"/><Relationship Id="rId88" Type="http://schemas.openxmlformats.org/officeDocument/2006/relationships/hyperlink" Target="http://www.comuni-italiani.it/069/075/index.html" TargetMode="External"/><Relationship Id="rId91" Type="http://schemas.openxmlformats.org/officeDocument/2006/relationships/hyperlink" Target="http://www.comuni-italiani.it/069/081/index.html" TargetMode="External"/><Relationship Id="rId96" Type="http://schemas.openxmlformats.org/officeDocument/2006/relationships/hyperlink" Target="http://www.comuni-italiani.it/069/099/index.html" TargetMode="External"/><Relationship Id="rId1" Type="http://schemas.openxmlformats.org/officeDocument/2006/relationships/hyperlink" Target="http://www.comuni-italiani.it/069/027/index.html" TargetMode="External"/><Relationship Id="rId6" Type="http://schemas.openxmlformats.org/officeDocument/2006/relationships/hyperlink" Target="http://www.comuni-italiani.it/069/058/index.html" TargetMode="External"/><Relationship Id="rId15" Type="http://schemas.openxmlformats.org/officeDocument/2006/relationships/hyperlink" Target="http://www.comuni-italiani.it/069/096/index.html" TargetMode="External"/><Relationship Id="rId23" Type="http://schemas.openxmlformats.org/officeDocument/2006/relationships/hyperlink" Target="http://www.comuni-italiani.it/069/042/index.html" TargetMode="External"/><Relationship Id="rId28" Type="http://schemas.openxmlformats.org/officeDocument/2006/relationships/hyperlink" Target="http://www.comuni-italiani.it/069/068/index.html" TargetMode="External"/><Relationship Id="rId36" Type="http://schemas.openxmlformats.org/officeDocument/2006/relationships/hyperlink" Target="http://www.comuni-italiani.it/069/093/index.html" TargetMode="External"/><Relationship Id="rId49" Type="http://schemas.openxmlformats.org/officeDocument/2006/relationships/hyperlink" Target="http://www.comuni-italiani.it/069/008/index.html" TargetMode="External"/><Relationship Id="rId57" Type="http://schemas.openxmlformats.org/officeDocument/2006/relationships/hyperlink" Target="http://www.comuni-italiani.it/069/028/index.html" TargetMode="External"/><Relationship Id="rId10" Type="http://schemas.openxmlformats.org/officeDocument/2006/relationships/hyperlink" Target="http://www.comuni-italiani.it/069/071/index.html" TargetMode="External"/><Relationship Id="rId31" Type="http://schemas.openxmlformats.org/officeDocument/2006/relationships/hyperlink" Target="http://www.comuni-italiani.it/069/078/index.html" TargetMode="External"/><Relationship Id="rId44" Type="http://schemas.openxmlformats.org/officeDocument/2006/relationships/hyperlink" Target="http://www.comuni-italiani.it/069/065/index.html" TargetMode="External"/><Relationship Id="rId52" Type="http://schemas.openxmlformats.org/officeDocument/2006/relationships/hyperlink" Target="http://www.comuni-italiani.it/069/002/index.html" TargetMode="External"/><Relationship Id="rId60" Type="http://schemas.openxmlformats.org/officeDocument/2006/relationships/hyperlink" Target="http://www.comuni-italiani.it/069/015/index.html" TargetMode="External"/><Relationship Id="rId65" Type="http://schemas.openxmlformats.org/officeDocument/2006/relationships/hyperlink" Target="http://www.comuni-italiani.it/069/016/index.html" TargetMode="External"/><Relationship Id="rId73" Type="http://schemas.openxmlformats.org/officeDocument/2006/relationships/hyperlink" Target="http://www.comuni-italiani.it/069/041/index.html" TargetMode="External"/><Relationship Id="rId78" Type="http://schemas.openxmlformats.org/officeDocument/2006/relationships/hyperlink" Target="http://www.comuni-italiani.it/069/051/index.html" TargetMode="External"/><Relationship Id="rId81" Type="http://schemas.openxmlformats.org/officeDocument/2006/relationships/hyperlink" Target="http://www.comuni-italiani.it/069/055/index.html" TargetMode="External"/><Relationship Id="rId86" Type="http://schemas.openxmlformats.org/officeDocument/2006/relationships/hyperlink" Target="http://www.comuni-italiani.it/069/070/index.html" TargetMode="External"/><Relationship Id="rId94" Type="http://schemas.openxmlformats.org/officeDocument/2006/relationships/hyperlink" Target="http://www.comuni-italiani.it/069/090/index.html" TargetMode="External"/><Relationship Id="rId4" Type="http://schemas.openxmlformats.org/officeDocument/2006/relationships/hyperlink" Target="http://www.comuni-italiani.it/069/051/index.html" TargetMode="External"/><Relationship Id="rId9" Type="http://schemas.openxmlformats.org/officeDocument/2006/relationships/hyperlink" Target="http://www.comuni-italiani.it/069/066/index.html" TargetMode="External"/><Relationship Id="rId13" Type="http://schemas.openxmlformats.org/officeDocument/2006/relationships/hyperlink" Target="http://www.comuni-italiani.it/069/087/index.html" TargetMode="External"/><Relationship Id="rId18" Type="http://schemas.openxmlformats.org/officeDocument/2006/relationships/hyperlink" Target="http://www.comuni-italiani.it/069/104/index.html" TargetMode="External"/><Relationship Id="rId39" Type="http://schemas.openxmlformats.org/officeDocument/2006/relationships/hyperlink" Target="http://www.comuni-italiani.it/069/044/index.html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muni-italiani.it/069/042/index.html" TargetMode="External"/><Relationship Id="rId21" Type="http://schemas.openxmlformats.org/officeDocument/2006/relationships/hyperlink" Target="http://www.comuni-italiani.it/069/104/index.html" TargetMode="External"/><Relationship Id="rId34" Type="http://schemas.openxmlformats.org/officeDocument/2006/relationships/hyperlink" Target="http://www.comuni-italiani.it/069/078/index.html" TargetMode="External"/><Relationship Id="rId42" Type="http://schemas.openxmlformats.org/officeDocument/2006/relationships/hyperlink" Target="http://www.comuni-italiani.it/069/044/index.html" TargetMode="External"/><Relationship Id="rId47" Type="http://schemas.openxmlformats.org/officeDocument/2006/relationships/hyperlink" Target="http://www.comuni-italiani.it/069/065/index.html" TargetMode="External"/><Relationship Id="rId50" Type="http://schemas.openxmlformats.org/officeDocument/2006/relationships/hyperlink" Target="http://www.comuni-italiani.it/069/094/index.html" TargetMode="External"/><Relationship Id="rId55" Type="http://schemas.openxmlformats.org/officeDocument/2006/relationships/hyperlink" Target="http://www.comuni-italiani.it/069/002/index.html" TargetMode="External"/><Relationship Id="rId63" Type="http://schemas.openxmlformats.org/officeDocument/2006/relationships/hyperlink" Target="http://www.comuni-italiani.it/069/015/index.html" TargetMode="External"/><Relationship Id="rId68" Type="http://schemas.openxmlformats.org/officeDocument/2006/relationships/hyperlink" Target="http://www.comuni-italiani.it/069/016/index.html" TargetMode="External"/><Relationship Id="rId76" Type="http://schemas.openxmlformats.org/officeDocument/2006/relationships/hyperlink" Target="http://www.comuni-italiani.it/069/041/index.html" TargetMode="External"/><Relationship Id="rId84" Type="http://schemas.openxmlformats.org/officeDocument/2006/relationships/hyperlink" Target="http://www.comuni-italiani.it/069/052/index.html" TargetMode="External"/><Relationship Id="rId89" Type="http://schemas.openxmlformats.org/officeDocument/2006/relationships/hyperlink" Target="http://www.comuni-italiani.it/069/068/index.html" TargetMode="External"/><Relationship Id="rId97" Type="http://schemas.openxmlformats.org/officeDocument/2006/relationships/hyperlink" Target="http://www.comuni-italiani.it/069/089/index.html" TargetMode="External"/><Relationship Id="rId7" Type="http://schemas.openxmlformats.org/officeDocument/2006/relationships/hyperlink" Target="http://www.comuni-italiani.it/069/058/index.html" TargetMode="External"/><Relationship Id="rId71" Type="http://schemas.openxmlformats.org/officeDocument/2006/relationships/hyperlink" Target="http://www.comuni-italiani.it/069/032/index.html" TargetMode="External"/><Relationship Id="rId92" Type="http://schemas.openxmlformats.org/officeDocument/2006/relationships/hyperlink" Target="http://www.comuni-italiani.it/069/075/index.html" TargetMode="External"/><Relationship Id="rId2" Type="http://schemas.openxmlformats.org/officeDocument/2006/relationships/hyperlink" Target="http://www.comuni-italiani.it/069/027/index.html" TargetMode="External"/><Relationship Id="rId16" Type="http://schemas.openxmlformats.org/officeDocument/2006/relationships/hyperlink" Target="http://www.comuni-italiani.it/069/094/index.html" TargetMode="External"/><Relationship Id="rId29" Type="http://schemas.openxmlformats.org/officeDocument/2006/relationships/hyperlink" Target="http://www.comuni-italiani.it/069/060/index.html" TargetMode="External"/><Relationship Id="rId11" Type="http://schemas.openxmlformats.org/officeDocument/2006/relationships/hyperlink" Target="http://www.comuni-italiani.it/069/071/index.html" TargetMode="External"/><Relationship Id="rId24" Type="http://schemas.openxmlformats.org/officeDocument/2006/relationships/hyperlink" Target="http://www.comuni-italiani.it/069/034/index.html" TargetMode="External"/><Relationship Id="rId32" Type="http://schemas.openxmlformats.org/officeDocument/2006/relationships/hyperlink" Target="http://www.comuni-italiani.it/069/069/index.html" TargetMode="External"/><Relationship Id="rId37" Type="http://schemas.openxmlformats.org/officeDocument/2006/relationships/hyperlink" Target="http://www.comuni-italiani.it/069/085/index.html" TargetMode="External"/><Relationship Id="rId40" Type="http://schemas.openxmlformats.org/officeDocument/2006/relationships/hyperlink" Target="http://www.comuni-italiani.it/069/095/index.html" TargetMode="External"/><Relationship Id="rId45" Type="http://schemas.openxmlformats.org/officeDocument/2006/relationships/hyperlink" Target="http://www.comuni-italiani.it/069/038/index.html" TargetMode="External"/><Relationship Id="rId53" Type="http://schemas.openxmlformats.org/officeDocument/2006/relationships/hyperlink" Target="http://www.comuni-italiani.it/069/001/index.html" TargetMode="External"/><Relationship Id="rId58" Type="http://schemas.openxmlformats.org/officeDocument/2006/relationships/hyperlink" Target="http://www.comuni-italiani.it/069/007/index.html" TargetMode="External"/><Relationship Id="rId66" Type="http://schemas.openxmlformats.org/officeDocument/2006/relationships/hyperlink" Target="http://www.comuni-italiani.it/069/008/index.html" TargetMode="External"/><Relationship Id="rId74" Type="http://schemas.openxmlformats.org/officeDocument/2006/relationships/hyperlink" Target="http://www.comuni-italiani.it/069/038/index.html" TargetMode="External"/><Relationship Id="rId79" Type="http://schemas.openxmlformats.org/officeDocument/2006/relationships/hyperlink" Target="http://www.comuni-italiani.it/069/047/index.html" TargetMode="External"/><Relationship Id="rId87" Type="http://schemas.openxmlformats.org/officeDocument/2006/relationships/hyperlink" Target="http://www.comuni-italiani.it/069/065/index.html" TargetMode="External"/><Relationship Id="rId102" Type="http://schemas.openxmlformats.org/officeDocument/2006/relationships/printerSettings" Target="../printerSettings/printerSettings2.bin"/><Relationship Id="rId5" Type="http://schemas.openxmlformats.org/officeDocument/2006/relationships/hyperlink" Target="http://www.comuni-italiani.it/069/051/index.html" TargetMode="External"/><Relationship Id="rId61" Type="http://schemas.openxmlformats.org/officeDocument/2006/relationships/hyperlink" Target="http://www.comuni-italiani.it/069/023/index.html" TargetMode="External"/><Relationship Id="rId82" Type="http://schemas.openxmlformats.org/officeDocument/2006/relationships/hyperlink" Target="http://www.comuni-italiani.it/069/009/index.html" TargetMode="External"/><Relationship Id="rId90" Type="http://schemas.openxmlformats.org/officeDocument/2006/relationships/hyperlink" Target="http://www.comuni-italiani.it/069/070/index.html" TargetMode="External"/><Relationship Id="rId95" Type="http://schemas.openxmlformats.org/officeDocument/2006/relationships/hyperlink" Target="http://www.comuni-italiani.it/069/081/index.html" TargetMode="External"/><Relationship Id="rId19" Type="http://schemas.openxmlformats.org/officeDocument/2006/relationships/hyperlink" Target="http://www.comuni-italiani.it/069/026/index.html" TargetMode="External"/><Relationship Id="rId14" Type="http://schemas.openxmlformats.org/officeDocument/2006/relationships/hyperlink" Target="http://www.comuni-italiani.it/069/082/index.html" TargetMode="External"/><Relationship Id="rId22" Type="http://schemas.openxmlformats.org/officeDocument/2006/relationships/hyperlink" Target="http://www.comuni-italiani.it/069/031/index.html" TargetMode="External"/><Relationship Id="rId27" Type="http://schemas.openxmlformats.org/officeDocument/2006/relationships/hyperlink" Target="http://www.comuni-italiani.it/069/050/index.html" TargetMode="External"/><Relationship Id="rId30" Type="http://schemas.openxmlformats.org/officeDocument/2006/relationships/hyperlink" Target="http://www.comuni-italiani.it/069/061/index.html" TargetMode="External"/><Relationship Id="rId35" Type="http://schemas.openxmlformats.org/officeDocument/2006/relationships/hyperlink" Target="http://www.comuni-italiani.it/069/086/index.html" TargetMode="External"/><Relationship Id="rId43" Type="http://schemas.openxmlformats.org/officeDocument/2006/relationships/hyperlink" Target="http://www.comuni-italiani.it/069/049/index.html" TargetMode="External"/><Relationship Id="rId48" Type="http://schemas.openxmlformats.org/officeDocument/2006/relationships/hyperlink" Target="http://www.comuni-italiani.it/069/088/index.html" TargetMode="External"/><Relationship Id="rId56" Type="http://schemas.openxmlformats.org/officeDocument/2006/relationships/hyperlink" Target="http://www.comuni-italiani.it/069/021/index.html" TargetMode="External"/><Relationship Id="rId64" Type="http://schemas.openxmlformats.org/officeDocument/2006/relationships/hyperlink" Target="http://www.comuni-italiani.it/069/005/index.html" TargetMode="External"/><Relationship Id="rId69" Type="http://schemas.openxmlformats.org/officeDocument/2006/relationships/hyperlink" Target="http://www.comuni-italiani.it/069/020/index.html" TargetMode="External"/><Relationship Id="rId77" Type="http://schemas.openxmlformats.org/officeDocument/2006/relationships/hyperlink" Target="http://www.comuni-italiani.it/069/045/index.html" TargetMode="External"/><Relationship Id="rId100" Type="http://schemas.openxmlformats.org/officeDocument/2006/relationships/hyperlink" Target="http://www.comuni-italiani.it/069/099/index.html" TargetMode="External"/><Relationship Id="rId8" Type="http://schemas.openxmlformats.org/officeDocument/2006/relationships/hyperlink" Target="http://www.comuni-italiani.it/069/062/index.html" TargetMode="External"/><Relationship Id="rId51" Type="http://schemas.openxmlformats.org/officeDocument/2006/relationships/hyperlink" Target="http://www.comuni-italiani.it/069/016/index.html" TargetMode="External"/><Relationship Id="rId72" Type="http://schemas.openxmlformats.org/officeDocument/2006/relationships/hyperlink" Target="http://www.comuni-italiani.it/069/033/index.html" TargetMode="External"/><Relationship Id="rId80" Type="http://schemas.openxmlformats.org/officeDocument/2006/relationships/hyperlink" Target="http://www.comuni-italiani.it/069/048/index.html" TargetMode="External"/><Relationship Id="rId85" Type="http://schemas.openxmlformats.org/officeDocument/2006/relationships/hyperlink" Target="http://www.comuni-italiani.it/069/055/index.html" TargetMode="External"/><Relationship Id="rId93" Type="http://schemas.openxmlformats.org/officeDocument/2006/relationships/hyperlink" Target="http://www.comuni-italiani.it/069/077/index.html" TargetMode="External"/><Relationship Id="rId98" Type="http://schemas.openxmlformats.org/officeDocument/2006/relationships/hyperlink" Target="http://www.comuni-italiani.it/069/090/index.html" TargetMode="External"/><Relationship Id="rId3" Type="http://schemas.openxmlformats.org/officeDocument/2006/relationships/hyperlink" Target="http://www.comuni-italiani.it/069/035/index.html" TargetMode="External"/><Relationship Id="rId12" Type="http://schemas.openxmlformats.org/officeDocument/2006/relationships/hyperlink" Target="http://www.comuni-italiani.it/069/074/index.html" TargetMode="External"/><Relationship Id="rId17" Type="http://schemas.openxmlformats.org/officeDocument/2006/relationships/hyperlink" Target="http://www.comuni-italiani.it/069/096/index.html" TargetMode="External"/><Relationship Id="rId25" Type="http://schemas.openxmlformats.org/officeDocument/2006/relationships/hyperlink" Target="http://www.comuni-italiani.it/069/037/index.html" TargetMode="External"/><Relationship Id="rId33" Type="http://schemas.openxmlformats.org/officeDocument/2006/relationships/hyperlink" Target="http://www.comuni-italiani.it/069/072/index.html" TargetMode="External"/><Relationship Id="rId38" Type="http://schemas.openxmlformats.org/officeDocument/2006/relationships/hyperlink" Target="http://www.comuni-italiani.it/069/091/index.html" TargetMode="External"/><Relationship Id="rId46" Type="http://schemas.openxmlformats.org/officeDocument/2006/relationships/hyperlink" Target="http://www.comuni-italiani.it/069/061/index.html" TargetMode="External"/><Relationship Id="rId59" Type="http://schemas.openxmlformats.org/officeDocument/2006/relationships/hyperlink" Target="http://www.comuni-italiani.it/069/004/index.html" TargetMode="External"/><Relationship Id="rId67" Type="http://schemas.openxmlformats.org/officeDocument/2006/relationships/hyperlink" Target="http://www.comuni-italiani.it/069/013/index.html" TargetMode="External"/><Relationship Id="rId20" Type="http://schemas.openxmlformats.org/officeDocument/2006/relationships/hyperlink" Target="http://www.comuni-italiani.it/069/029/index.html" TargetMode="External"/><Relationship Id="rId41" Type="http://schemas.openxmlformats.org/officeDocument/2006/relationships/hyperlink" Target="http://www.comuni-italiani.it/069/101/index.html" TargetMode="External"/><Relationship Id="rId54" Type="http://schemas.openxmlformats.org/officeDocument/2006/relationships/hyperlink" Target="http://www.comuni-italiani.it/069/003/index.html" TargetMode="External"/><Relationship Id="rId62" Type="http://schemas.openxmlformats.org/officeDocument/2006/relationships/hyperlink" Target="http://www.comuni-italiani.it/069/018/index.html" TargetMode="External"/><Relationship Id="rId70" Type="http://schemas.openxmlformats.org/officeDocument/2006/relationships/hyperlink" Target="http://www.comuni-italiani.it/069/030/index.html" TargetMode="External"/><Relationship Id="rId75" Type="http://schemas.openxmlformats.org/officeDocument/2006/relationships/hyperlink" Target="http://www.comuni-italiani.it/069/039/index.html" TargetMode="External"/><Relationship Id="rId83" Type="http://schemas.openxmlformats.org/officeDocument/2006/relationships/hyperlink" Target="http://www.comuni-italiani.it/069/053/index.html" TargetMode="External"/><Relationship Id="rId88" Type="http://schemas.openxmlformats.org/officeDocument/2006/relationships/hyperlink" Target="http://www.comuni-italiani.it/069/063/index.html" TargetMode="External"/><Relationship Id="rId91" Type="http://schemas.openxmlformats.org/officeDocument/2006/relationships/hyperlink" Target="http://www.comuni-italiani.it/069/073/index.html" TargetMode="External"/><Relationship Id="rId96" Type="http://schemas.openxmlformats.org/officeDocument/2006/relationships/hyperlink" Target="http://www.comuni-italiani.it/069/088/index.html" TargetMode="External"/><Relationship Id="rId1" Type="http://schemas.openxmlformats.org/officeDocument/2006/relationships/hyperlink" Target="http://www.comuni-italiani.it/069/022/index.html" TargetMode="External"/><Relationship Id="rId6" Type="http://schemas.openxmlformats.org/officeDocument/2006/relationships/hyperlink" Target="http://www.comuni-italiani.it/069/057/index.html" TargetMode="External"/><Relationship Id="rId15" Type="http://schemas.openxmlformats.org/officeDocument/2006/relationships/hyperlink" Target="http://www.comuni-italiani.it/069/087/index.html" TargetMode="External"/><Relationship Id="rId23" Type="http://schemas.openxmlformats.org/officeDocument/2006/relationships/hyperlink" Target="http://www.comuni-italiani.it/069/032/index.html" TargetMode="External"/><Relationship Id="rId28" Type="http://schemas.openxmlformats.org/officeDocument/2006/relationships/hyperlink" Target="http://www.comuni-italiani.it/069/052/index.html" TargetMode="External"/><Relationship Id="rId36" Type="http://schemas.openxmlformats.org/officeDocument/2006/relationships/hyperlink" Target="http://www.comuni-italiani.it/069/084/index.html" TargetMode="External"/><Relationship Id="rId49" Type="http://schemas.openxmlformats.org/officeDocument/2006/relationships/hyperlink" Target="http://www.comuni-italiani.it/069/089/index.html" TargetMode="External"/><Relationship Id="rId57" Type="http://schemas.openxmlformats.org/officeDocument/2006/relationships/hyperlink" Target="http://www.comuni-italiani.it/069/010/index.html" TargetMode="External"/><Relationship Id="rId10" Type="http://schemas.openxmlformats.org/officeDocument/2006/relationships/hyperlink" Target="http://www.comuni-italiani.it/069/066/index.html" TargetMode="External"/><Relationship Id="rId31" Type="http://schemas.openxmlformats.org/officeDocument/2006/relationships/hyperlink" Target="http://www.comuni-italiani.it/069/068/index.html" TargetMode="External"/><Relationship Id="rId44" Type="http://schemas.openxmlformats.org/officeDocument/2006/relationships/hyperlink" Target="http://www.comuni-italiani.it/069/054/index.html" TargetMode="External"/><Relationship Id="rId52" Type="http://schemas.openxmlformats.org/officeDocument/2006/relationships/hyperlink" Target="http://www.comuni-italiani.it/069/008/index.html" TargetMode="External"/><Relationship Id="rId60" Type="http://schemas.openxmlformats.org/officeDocument/2006/relationships/hyperlink" Target="http://www.comuni-italiani.it/069/028/index.html" TargetMode="External"/><Relationship Id="rId65" Type="http://schemas.openxmlformats.org/officeDocument/2006/relationships/hyperlink" Target="http://www.comuni-italiani.it/069/006/index.html" TargetMode="External"/><Relationship Id="rId73" Type="http://schemas.openxmlformats.org/officeDocument/2006/relationships/hyperlink" Target="http://www.comuni-italiani.it/069/036/index.html" TargetMode="External"/><Relationship Id="rId78" Type="http://schemas.openxmlformats.org/officeDocument/2006/relationships/hyperlink" Target="http://www.comuni-italiani.it/069/044/index.html" TargetMode="External"/><Relationship Id="rId81" Type="http://schemas.openxmlformats.org/officeDocument/2006/relationships/hyperlink" Target="http://www.comuni-italiani.it/069/051/index.html" TargetMode="External"/><Relationship Id="rId86" Type="http://schemas.openxmlformats.org/officeDocument/2006/relationships/hyperlink" Target="http://www.comuni-italiani.it/069/059/index.html" TargetMode="External"/><Relationship Id="rId94" Type="http://schemas.openxmlformats.org/officeDocument/2006/relationships/hyperlink" Target="http://www.comuni-italiani.it/069/080/index.html" TargetMode="External"/><Relationship Id="rId99" Type="http://schemas.openxmlformats.org/officeDocument/2006/relationships/hyperlink" Target="http://www.comuni-italiani.it/069/092/index.html" TargetMode="External"/><Relationship Id="rId101" Type="http://schemas.openxmlformats.org/officeDocument/2006/relationships/hyperlink" Target="http://www.comuni-italiani.it/069/022/index.html" TargetMode="External"/><Relationship Id="rId4" Type="http://schemas.openxmlformats.org/officeDocument/2006/relationships/hyperlink" Target="http://www.comuni-italiani.it/069/043/index.html" TargetMode="External"/><Relationship Id="rId9" Type="http://schemas.openxmlformats.org/officeDocument/2006/relationships/hyperlink" Target="http://www.comuni-italiani.it/069/063/index.html" TargetMode="External"/><Relationship Id="rId13" Type="http://schemas.openxmlformats.org/officeDocument/2006/relationships/hyperlink" Target="http://www.comuni-italiani.it/069/079/index.html" TargetMode="External"/><Relationship Id="rId18" Type="http://schemas.openxmlformats.org/officeDocument/2006/relationships/hyperlink" Target="http://www.comuni-italiani.it/069/012/index.html" TargetMode="External"/><Relationship Id="rId39" Type="http://schemas.openxmlformats.org/officeDocument/2006/relationships/hyperlink" Target="http://www.comuni-italiani.it/069/093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5"/>
  <sheetViews>
    <sheetView topLeftCell="A14" zoomScale="175" zoomScaleNormal="175" zoomScaleSheetLayoutView="85" zoomScalePageLayoutView="75" workbookViewId="0">
      <selection activeCell="A6" sqref="A6"/>
    </sheetView>
  </sheetViews>
  <sheetFormatPr defaultRowHeight="15" x14ac:dyDescent="0.25"/>
  <cols>
    <col min="1" max="1" width="23.28515625" customWidth="1"/>
    <col min="2" max="2" width="43.85546875" customWidth="1"/>
    <col min="3" max="3" width="24" customWidth="1"/>
    <col min="4" max="4" width="14.7109375" hidden="1" customWidth="1"/>
    <col min="5" max="5" width="19" hidden="1" customWidth="1"/>
    <col min="6" max="6" width="26.140625" style="10" customWidth="1"/>
    <col min="7" max="7" width="24.42578125" hidden="1" customWidth="1"/>
    <col min="8" max="8" width="9.42578125" style="4" hidden="1" customWidth="1"/>
    <col min="9" max="9" width="12.85546875" hidden="1" customWidth="1"/>
    <col min="10" max="10" width="6.5703125" hidden="1" customWidth="1"/>
    <col min="11" max="11" width="25.28515625" hidden="1" customWidth="1"/>
    <col min="12" max="12" width="27.5703125" hidden="1" customWidth="1"/>
    <col min="13" max="15" width="0" hidden="1" customWidth="1"/>
    <col min="16" max="17" width="9.140625" style="46"/>
    <col min="18" max="18" width="16.85546875" style="46" bestFit="1" customWidth="1"/>
    <col min="19" max="19" width="17.28515625" style="46" bestFit="1" customWidth="1"/>
    <col min="20" max="41" width="9.140625" style="46"/>
  </cols>
  <sheetData>
    <row r="1" spans="1:41" ht="143.25" x14ac:dyDescent="0.25">
      <c r="A1" s="1" t="s">
        <v>10</v>
      </c>
      <c r="B1" s="2" t="s">
        <v>0</v>
      </c>
      <c r="C1" s="1" t="s">
        <v>11</v>
      </c>
      <c r="D1" s="2" t="s">
        <v>18</v>
      </c>
      <c r="E1" s="3" t="s">
        <v>5</v>
      </c>
      <c r="F1" s="9" t="s">
        <v>74</v>
      </c>
      <c r="G1" s="3" t="s">
        <v>19</v>
      </c>
      <c r="H1" s="1" t="s">
        <v>6</v>
      </c>
      <c r="I1" s="1" t="s">
        <v>7</v>
      </c>
      <c r="J1" s="1" t="s">
        <v>8</v>
      </c>
      <c r="K1" s="2" t="s">
        <v>9</v>
      </c>
      <c r="L1" s="2" t="s">
        <v>14</v>
      </c>
      <c r="M1" s="1" t="s">
        <v>2</v>
      </c>
      <c r="N1" s="1" t="s">
        <v>3</v>
      </c>
      <c r="O1" s="1" t="s">
        <v>4</v>
      </c>
    </row>
    <row r="2" spans="1:41" s="47" customFormat="1" ht="25.5" customHeight="1" x14ac:dyDescent="0.25">
      <c r="A2" s="556" t="s">
        <v>63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8"/>
    </row>
    <row r="3" spans="1:41" ht="68.25" customHeight="1" x14ac:dyDescent="0.25">
      <c r="A3" s="12" t="s">
        <v>25</v>
      </c>
      <c r="B3" s="11" t="s">
        <v>24</v>
      </c>
      <c r="C3" s="12" t="s">
        <v>26</v>
      </c>
      <c r="D3" s="12"/>
      <c r="E3" s="14">
        <v>300000</v>
      </c>
      <c r="F3" s="14">
        <v>300000</v>
      </c>
      <c r="G3" s="14"/>
      <c r="H3" s="12" t="s">
        <v>13</v>
      </c>
      <c r="I3" s="12"/>
      <c r="J3" s="12"/>
      <c r="K3" s="12" t="s">
        <v>16</v>
      </c>
      <c r="L3" s="12"/>
      <c r="M3" s="13" t="s">
        <v>17</v>
      </c>
      <c r="N3" s="13"/>
      <c r="O3" s="13"/>
    </row>
    <row r="4" spans="1:41" ht="74.45" customHeight="1" x14ac:dyDescent="0.25">
      <c r="A4" s="33" t="s">
        <v>20</v>
      </c>
      <c r="B4" s="11" t="s">
        <v>21</v>
      </c>
      <c r="C4" s="12" t="s">
        <v>22</v>
      </c>
      <c r="D4" s="12" t="s">
        <v>23</v>
      </c>
      <c r="E4" s="34">
        <v>400000</v>
      </c>
      <c r="F4" s="34">
        <v>400000</v>
      </c>
      <c r="G4" s="34"/>
      <c r="H4" s="12" t="s">
        <v>13</v>
      </c>
      <c r="I4" s="12" t="s">
        <v>16</v>
      </c>
      <c r="J4" s="12" t="s">
        <v>13</v>
      </c>
      <c r="K4" s="12" t="s">
        <v>27</v>
      </c>
      <c r="L4" s="12"/>
      <c r="M4" s="13" t="s">
        <v>17</v>
      </c>
      <c r="N4" s="35"/>
      <c r="O4" s="13"/>
    </row>
    <row r="5" spans="1:41" s="46" customFormat="1" ht="21" customHeight="1" x14ac:dyDescent="0.25">
      <c r="A5" s="556" t="s">
        <v>73</v>
      </c>
      <c r="B5" s="557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558"/>
    </row>
    <row r="6" spans="1:41" ht="47.25" customHeight="1" x14ac:dyDescent="0.25">
      <c r="A6" s="27" t="s">
        <v>41</v>
      </c>
      <c r="B6" s="28" t="s">
        <v>42</v>
      </c>
      <c r="C6" s="29" t="s">
        <v>43</v>
      </c>
      <c r="D6" s="29" t="s">
        <v>44</v>
      </c>
      <c r="E6" s="30">
        <v>250000</v>
      </c>
      <c r="F6" s="30">
        <v>250000</v>
      </c>
      <c r="G6" s="30"/>
      <c r="H6" s="29"/>
      <c r="I6" s="29"/>
      <c r="J6" s="29"/>
      <c r="K6" s="29"/>
      <c r="L6" s="29"/>
      <c r="M6" s="31"/>
      <c r="N6" s="32"/>
      <c r="O6" s="31"/>
    </row>
    <row r="7" spans="1:41" s="46" customFormat="1" ht="21" customHeight="1" x14ac:dyDescent="0.25">
      <c r="A7" s="556" t="s">
        <v>64</v>
      </c>
      <c r="B7" s="557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8"/>
    </row>
    <row r="8" spans="1:41" s="46" customFormat="1" ht="25.5" customHeight="1" x14ac:dyDescent="0.25">
      <c r="A8" s="556" t="s">
        <v>65</v>
      </c>
      <c r="B8" s="557"/>
      <c r="C8" s="557"/>
      <c r="D8" s="557"/>
      <c r="E8" s="557"/>
      <c r="F8" s="557"/>
      <c r="G8" s="557"/>
      <c r="H8" s="557"/>
      <c r="I8" s="557"/>
      <c r="J8" s="557"/>
      <c r="K8" s="557"/>
      <c r="L8" s="557"/>
      <c r="M8" s="557"/>
      <c r="N8" s="557"/>
      <c r="O8" s="558"/>
    </row>
    <row r="9" spans="1:41" s="24" customFormat="1" ht="47.25" customHeight="1" x14ac:dyDescent="0.25">
      <c r="A9" s="18" t="s">
        <v>66</v>
      </c>
      <c r="B9" s="19" t="s">
        <v>67</v>
      </c>
      <c r="C9" s="20" t="s">
        <v>70</v>
      </c>
      <c r="D9" s="20"/>
      <c r="E9" s="21">
        <v>300000</v>
      </c>
      <c r="F9" s="21">
        <v>300000</v>
      </c>
      <c r="G9" s="21"/>
      <c r="H9" s="20"/>
      <c r="I9" s="20"/>
      <c r="J9" s="20"/>
      <c r="K9" s="20"/>
      <c r="L9" s="20"/>
      <c r="M9" s="22"/>
      <c r="N9" s="23"/>
      <c r="O9" s="22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1:41" s="24" customFormat="1" ht="47.25" customHeight="1" x14ac:dyDescent="0.25">
      <c r="A10" s="18" t="s">
        <v>68</v>
      </c>
      <c r="B10" s="19" t="s">
        <v>69</v>
      </c>
      <c r="C10" s="20" t="s">
        <v>71</v>
      </c>
      <c r="D10" s="20"/>
      <c r="E10" s="21">
        <v>300000</v>
      </c>
      <c r="F10" s="21">
        <v>300000</v>
      </c>
      <c r="G10" s="21"/>
      <c r="H10" s="20"/>
      <c r="I10" s="20"/>
      <c r="J10" s="20"/>
      <c r="K10" s="20"/>
      <c r="L10" s="20"/>
      <c r="M10" s="22"/>
      <c r="N10" s="23"/>
      <c r="O10" s="22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1:41" s="46" customFormat="1" ht="25.5" customHeight="1" x14ac:dyDescent="0.25">
      <c r="A11" s="556" t="s">
        <v>72</v>
      </c>
      <c r="B11" s="557"/>
      <c r="C11" s="557"/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58"/>
    </row>
    <row r="12" spans="1:41" s="26" customFormat="1" ht="47.25" customHeight="1" x14ac:dyDescent="0.25">
      <c r="A12" s="5" t="s">
        <v>37</v>
      </c>
      <c r="B12" s="25" t="s">
        <v>24</v>
      </c>
      <c r="C12" s="5" t="s">
        <v>26</v>
      </c>
      <c r="D12" s="5"/>
      <c r="E12" s="8">
        <v>500000</v>
      </c>
      <c r="F12" s="37">
        <v>500000</v>
      </c>
      <c r="G12" s="8"/>
      <c r="H12" s="5" t="s">
        <v>13</v>
      </c>
      <c r="I12" s="5"/>
      <c r="J12" s="5"/>
      <c r="K12" s="5" t="s">
        <v>13</v>
      </c>
      <c r="L12" s="5"/>
      <c r="M12" s="7" t="s">
        <v>17</v>
      </c>
      <c r="N12" s="7"/>
      <c r="O12" s="7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</row>
    <row r="13" spans="1:41" s="26" customFormat="1" ht="47.25" customHeight="1" x14ac:dyDescent="0.25">
      <c r="A13" s="5" t="s">
        <v>33</v>
      </c>
      <c r="B13" s="25" t="s">
        <v>34</v>
      </c>
      <c r="C13" s="5" t="s">
        <v>35</v>
      </c>
      <c r="D13" s="5" t="s">
        <v>15</v>
      </c>
      <c r="E13" s="6">
        <v>2016369.62</v>
      </c>
      <c r="F13" s="38">
        <v>400000</v>
      </c>
      <c r="G13" s="6">
        <v>220520.11</v>
      </c>
      <c r="H13" s="5"/>
      <c r="I13" s="5" t="s">
        <v>16</v>
      </c>
      <c r="J13" s="5" t="s">
        <v>12</v>
      </c>
      <c r="K13" s="5" t="s">
        <v>36</v>
      </c>
      <c r="L13" s="5"/>
      <c r="M13" s="7" t="s">
        <v>1</v>
      </c>
      <c r="N13" s="7"/>
      <c r="O13" s="7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</row>
    <row r="14" spans="1:41" s="26" customFormat="1" ht="47.25" customHeight="1" x14ac:dyDescent="0.25">
      <c r="A14" s="5" t="s">
        <v>28</v>
      </c>
      <c r="B14" s="25" t="s">
        <v>29</v>
      </c>
      <c r="C14" s="5" t="s">
        <v>30</v>
      </c>
      <c r="D14" s="5" t="s">
        <v>31</v>
      </c>
      <c r="E14" s="8">
        <v>2000000</v>
      </c>
      <c r="F14" s="37">
        <v>500000</v>
      </c>
      <c r="G14" s="8">
        <v>345000</v>
      </c>
      <c r="H14" s="5" t="s">
        <v>13</v>
      </c>
      <c r="I14" s="5" t="s">
        <v>16</v>
      </c>
      <c r="J14" s="5" t="s">
        <v>13</v>
      </c>
      <c r="K14" s="5" t="s">
        <v>32</v>
      </c>
      <c r="L14" s="5"/>
      <c r="M14" s="7" t="s">
        <v>17</v>
      </c>
      <c r="N14" s="7"/>
      <c r="O14" s="7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</row>
    <row r="15" spans="1:41" s="26" customFormat="1" ht="47.25" customHeight="1" x14ac:dyDescent="0.25">
      <c r="A15" s="5" t="s">
        <v>50</v>
      </c>
      <c r="B15" s="25" t="s">
        <v>51</v>
      </c>
      <c r="C15" s="5" t="s">
        <v>46</v>
      </c>
      <c r="D15" s="5"/>
      <c r="E15" s="6"/>
      <c r="F15" s="37">
        <v>500000</v>
      </c>
      <c r="G15" s="6"/>
      <c r="H15" s="5" t="s">
        <v>16</v>
      </c>
      <c r="I15" s="5" t="s">
        <v>16</v>
      </c>
      <c r="J15" s="5" t="s">
        <v>16</v>
      </c>
      <c r="K15" s="5" t="s">
        <v>52</v>
      </c>
      <c r="L15" s="5"/>
      <c r="M15" s="7"/>
      <c r="N15" s="7" t="s">
        <v>17</v>
      </c>
      <c r="O15" s="7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</row>
    <row r="16" spans="1:41" s="26" customFormat="1" ht="47.25" customHeight="1" x14ac:dyDescent="0.25">
      <c r="A16" s="5" t="s">
        <v>55</v>
      </c>
      <c r="B16" s="25" t="s">
        <v>56</v>
      </c>
      <c r="C16" s="5" t="s">
        <v>46</v>
      </c>
      <c r="D16" s="5" t="s">
        <v>57</v>
      </c>
      <c r="E16" s="6"/>
      <c r="F16" s="37">
        <v>500000</v>
      </c>
      <c r="G16" s="6"/>
      <c r="H16" s="5" t="s">
        <v>16</v>
      </c>
      <c r="I16" s="5" t="s">
        <v>16</v>
      </c>
      <c r="J16" s="5" t="s">
        <v>16</v>
      </c>
      <c r="K16" s="5" t="s">
        <v>32</v>
      </c>
      <c r="L16" s="5"/>
      <c r="M16" s="7"/>
      <c r="N16" s="7"/>
      <c r="O16" s="7" t="s">
        <v>17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</row>
    <row r="17" spans="1:41" s="26" customFormat="1" ht="47.25" customHeight="1" x14ac:dyDescent="0.25">
      <c r="A17" s="5" t="s">
        <v>53</v>
      </c>
      <c r="B17" s="25" t="s">
        <v>54</v>
      </c>
      <c r="C17" s="5" t="s">
        <v>46</v>
      </c>
      <c r="D17" s="5"/>
      <c r="E17" s="6"/>
      <c r="F17" s="37">
        <v>400000</v>
      </c>
      <c r="G17" s="6">
        <v>400000</v>
      </c>
      <c r="H17" s="5"/>
      <c r="I17" s="5"/>
      <c r="J17" s="5"/>
      <c r="K17" s="5" t="s">
        <v>16</v>
      </c>
      <c r="L17" s="5"/>
      <c r="M17" s="7"/>
      <c r="N17" s="7"/>
      <c r="O17" s="7" t="s">
        <v>17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</row>
    <row r="18" spans="1:41" s="26" customFormat="1" ht="88.5" customHeight="1" x14ac:dyDescent="0.25">
      <c r="A18" s="5" t="s">
        <v>45</v>
      </c>
      <c r="B18" s="25" t="s">
        <v>47</v>
      </c>
      <c r="C18" s="5" t="s">
        <v>46</v>
      </c>
      <c r="D18" s="5" t="s">
        <v>48</v>
      </c>
      <c r="E18" s="8">
        <v>1000000</v>
      </c>
      <c r="F18" s="37">
        <v>500000</v>
      </c>
      <c r="G18" s="8"/>
      <c r="H18" s="5"/>
      <c r="I18" s="5" t="s">
        <v>16</v>
      </c>
      <c r="J18" s="5" t="s">
        <v>16</v>
      </c>
      <c r="K18" s="5" t="s">
        <v>49</v>
      </c>
      <c r="L18" s="5"/>
      <c r="M18" s="7"/>
      <c r="N18" s="7" t="s">
        <v>17</v>
      </c>
      <c r="O18" s="7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</row>
    <row r="19" spans="1:41" s="26" customFormat="1" ht="47.25" customHeight="1" x14ac:dyDescent="0.25">
      <c r="A19" s="5" t="s">
        <v>58</v>
      </c>
      <c r="B19" s="25" t="s">
        <v>60</v>
      </c>
      <c r="C19" s="5" t="s">
        <v>61</v>
      </c>
      <c r="D19" s="5" t="s">
        <v>62</v>
      </c>
      <c r="E19" s="6">
        <v>1000000</v>
      </c>
      <c r="F19" s="37">
        <v>500000</v>
      </c>
      <c r="G19" s="6">
        <v>360000</v>
      </c>
      <c r="H19" s="5" t="s">
        <v>16</v>
      </c>
      <c r="I19" s="5" t="s">
        <v>16</v>
      </c>
      <c r="J19" s="5" t="s">
        <v>16</v>
      </c>
      <c r="K19" s="5" t="s">
        <v>49</v>
      </c>
      <c r="L19" s="5"/>
      <c r="M19" s="7"/>
      <c r="N19" s="7" t="s">
        <v>1</v>
      </c>
      <c r="O19" s="7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</row>
    <row r="20" spans="1:41" s="26" customFormat="1" ht="97.5" customHeight="1" x14ac:dyDescent="0.25">
      <c r="A20" s="5" t="s">
        <v>59</v>
      </c>
      <c r="B20" s="25" t="s">
        <v>75</v>
      </c>
      <c r="C20" s="5" t="s">
        <v>76</v>
      </c>
      <c r="D20" s="5"/>
      <c r="E20" s="8"/>
      <c r="F20" s="37">
        <v>500000</v>
      </c>
      <c r="G20" s="8"/>
      <c r="H20" s="5" t="s">
        <v>16</v>
      </c>
      <c r="I20" s="5" t="s">
        <v>16</v>
      </c>
      <c r="J20" s="5" t="s">
        <v>16</v>
      </c>
      <c r="K20" s="5"/>
      <c r="L20" s="5"/>
      <c r="M20" s="7"/>
      <c r="N20" s="7" t="s">
        <v>17</v>
      </c>
      <c r="O20" s="7"/>
      <c r="P20" s="44"/>
      <c r="Q20" s="44"/>
      <c r="R20" s="44"/>
      <c r="S20" s="45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</row>
    <row r="21" spans="1:41" s="44" customFormat="1" ht="97.5" customHeight="1" x14ac:dyDescent="0.25">
      <c r="A21" s="39"/>
      <c r="B21" s="40"/>
      <c r="C21" s="39"/>
      <c r="D21" s="39"/>
      <c r="E21" s="41"/>
      <c r="F21" s="42"/>
      <c r="G21" s="41"/>
      <c r="H21" s="39"/>
      <c r="I21" s="39"/>
      <c r="J21" s="39"/>
      <c r="K21" s="39"/>
      <c r="L21" s="39"/>
      <c r="M21" s="43"/>
      <c r="N21" s="43"/>
      <c r="O21" s="43"/>
      <c r="S21" s="45"/>
    </row>
    <row r="22" spans="1:41" x14ac:dyDescent="0.25">
      <c r="A22" s="48" t="s">
        <v>38</v>
      </c>
      <c r="B22" s="15">
        <f>SUM(E3:E4)</f>
        <v>700000</v>
      </c>
    </row>
    <row r="23" spans="1:41" x14ac:dyDescent="0.25">
      <c r="A23" s="48" t="s">
        <v>40</v>
      </c>
      <c r="B23" s="15">
        <f>SUM(F6)</f>
        <v>250000</v>
      </c>
    </row>
    <row r="24" spans="1:41" x14ac:dyDescent="0.25">
      <c r="A24" s="559" t="s">
        <v>39</v>
      </c>
      <c r="B24" s="15">
        <f>SUM(F9:F10)</f>
        <v>600000</v>
      </c>
    </row>
    <row r="25" spans="1:41" x14ac:dyDescent="0.25">
      <c r="A25" s="559"/>
      <c r="B25" s="15">
        <f>F12+F13+F14+F15+F16+F17+F18+F19+F20</f>
        <v>4300000</v>
      </c>
    </row>
  </sheetData>
  <sortState ref="B2:R93">
    <sortCondition ref="M1"/>
  </sortState>
  <mergeCells count="6">
    <mergeCell ref="A2:O2"/>
    <mergeCell ref="A7:O7"/>
    <mergeCell ref="A8:O8"/>
    <mergeCell ref="A11:O11"/>
    <mergeCell ref="A24:A25"/>
    <mergeCell ref="A5:O5"/>
  </mergeCells>
  <pageMargins left="0.39370078740157483" right="0.39370078740157483" top="0.74803149606299213" bottom="0.35433070866141736" header="0.31496062992125984" footer="0.31496062992125984"/>
  <pageSetup paperSize="8" scale="70" fitToHeight="0" orientation="landscape" r:id="rId1"/>
  <headerFooter>
    <oddHeader>&amp;CQUADRO DISSESTI SEGNALATI NELLA PROVINCIA DELL'AQUILA E RELATIVO GRADO DI PRIORITA' DI INTERVENTO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63"/>
  <sheetViews>
    <sheetView topLeftCell="A2" zoomScale="70" zoomScaleNormal="70" workbookViewId="0">
      <selection activeCell="Q255" sqref="Q255"/>
    </sheetView>
  </sheetViews>
  <sheetFormatPr defaultRowHeight="15" x14ac:dyDescent="0.25"/>
  <cols>
    <col min="1" max="1" width="21.42578125" style="49" customWidth="1"/>
    <col min="2" max="2" width="50.42578125" style="50" customWidth="1"/>
    <col min="3" max="3" width="26.5703125" style="50" customWidth="1"/>
    <col min="4" max="4" width="17.42578125" style="50" hidden="1" customWidth="1"/>
    <col min="5" max="5" width="18.42578125" hidden="1" customWidth="1"/>
    <col min="6" max="6" width="29.85546875" style="10" customWidth="1"/>
    <col min="7" max="7" width="29.140625" hidden="1" customWidth="1"/>
    <col min="8" max="8" width="21.5703125" style="431" hidden="1" customWidth="1"/>
    <col min="9" max="9" width="14.42578125" hidden="1" customWidth="1"/>
    <col min="10" max="10" width="15.85546875" hidden="1" customWidth="1"/>
    <col min="11" max="11" width="24.85546875" hidden="1" customWidth="1"/>
    <col min="12" max="12" width="28.85546875" hidden="1" customWidth="1"/>
    <col min="13" max="13" width="13" hidden="1" customWidth="1"/>
    <col min="14" max="14" width="11.42578125" hidden="1" customWidth="1"/>
    <col min="15" max="15" width="12.7109375" hidden="1" customWidth="1"/>
    <col min="16" max="16" width="9.140625" hidden="1" customWidth="1"/>
    <col min="17" max="17" width="10.28515625" style="46" bestFit="1" customWidth="1"/>
    <col min="18" max="18" width="17.28515625" style="46" bestFit="1" customWidth="1"/>
    <col min="19" max="51" width="9.140625" style="46"/>
  </cols>
  <sheetData>
    <row r="1" spans="1:51" ht="39.950000000000003" hidden="1" customHeight="1" x14ac:dyDescent="0.3"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</row>
    <row r="2" spans="1:51" s="16" customFormat="1" ht="54.75" customHeight="1" x14ac:dyDescent="0.25">
      <c r="A2" s="583" t="s">
        <v>10</v>
      </c>
      <c r="B2" s="585" t="s">
        <v>0</v>
      </c>
      <c r="C2" s="587" t="s">
        <v>11</v>
      </c>
      <c r="D2" s="589" t="s">
        <v>18</v>
      </c>
      <c r="E2" s="591" t="s">
        <v>77</v>
      </c>
      <c r="F2" s="592" t="s">
        <v>74</v>
      </c>
      <c r="G2" s="578" t="s">
        <v>19</v>
      </c>
      <c r="H2" s="576" t="s">
        <v>78</v>
      </c>
      <c r="I2" s="576" t="s">
        <v>79</v>
      </c>
      <c r="J2" s="576" t="s">
        <v>80</v>
      </c>
      <c r="K2" s="578" t="s">
        <v>81</v>
      </c>
      <c r="L2" s="578" t="s">
        <v>82</v>
      </c>
      <c r="M2" s="576" t="s">
        <v>2</v>
      </c>
      <c r="N2" s="576" t="s">
        <v>3</v>
      </c>
      <c r="O2" s="576" t="s">
        <v>4</v>
      </c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spans="1:51" s="16" customFormat="1" ht="67.5" customHeight="1" x14ac:dyDescent="0.25">
      <c r="A3" s="584"/>
      <c r="B3" s="586"/>
      <c r="C3" s="588"/>
      <c r="D3" s="590"/>
      <c r="E3" s="590"/>
      <c r="F3" s="593"/>
      <c r="G3" s="579"/>
      <c r="H3" s="577"/>
      <c r="I3" s="577"/>
      <c r="J3" s="577"/>
      <c r="K3" s="579"/>
      <c r="L3" s="579"/>
      <c r="M3" s="577"/>
      <c r="N3" s="577"/>
      <c r="O3" s="57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</row>
    <row r="4" spans="1:51" s="47" customFormat="1" ht="25.5" customHeight="1" x14ac:dyDescent="0.25">
      <c r="A4" s="556" t="s">
        <v>63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8"/>
    </row>
    <row r="5" spans="1:51" s="60" customFormat="1" ht="54" customHeight="1" x14ac:dyDescent="0.25">
      <c r="A5" s="437" t="s">
        <v>83</v>
      </c>
      <c r="B5" s="438" t="s">
        <v>84</v>
      </c>
      <c r="C5" s="439"/>
      <c r="D5" s="440"/>
      <c r="E5" s="441">
        <v>1000000</v>
      </c>
      <c r="F5" s="441">
        <v>1000000</v>
      </c>
      <c r="G5" s="53"/>
      <c r="H5" s="54"/>
      <c r="I5" s="55"/>
      <c r="J5" s="55"/>
      <c r="K5" s="56"/>
      <c r="L5" s="52"/>
      <c r="M5" s="57"/>
      <c r="N5" s="58"/>
      <c r="O5" s="59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</row>
    <row r="6" spans="1:51" s="60" customFormat="1" ht="54" customHeight="1" x14ac:dyDescent="0.25">
      <c r="A6" s="437" t="s">
        <v>85</v>
      </c>
      <c r="B6" s="438" t="s">
        <v>86</v>
      </c>
      <c r="C6" s="439"/>
      <c r="D6" s="440"/>
      <c r="E6" s="441">
        <v>600000</v>
      </c>
      <c r="F6" s="441">
        <v>600000</v>
      </c>
      <c r="G6" s="53"/>
      <c r="H6" s="54"/>
      <c r="I6" s="55"/>
      <c r="J6" s="55"/>
      <c r="K6" s="56"/>
      <c r="L6" s="52"/>
      <c r="M6" s="57"/>
      <c r="N6" s="58"/>
      <c r="O6" s="59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</row>
    <row r="7" spans="1:51" s="60" customFormat="1" ht="54" customHeight="1" x14ac:dyDescent="0.25">
      <c r="A7" s="437" t="s">
        <v>87</v>
      </c>
      <c r="B7" s="438" t="s">
        <v>88</v>
      </c>
      <c r="C7" s="439"/>
      <c r="D7" s="440"/>
      <c r="E7" s="441">
        <v>600000</v>
      </c>
      <c r="F7" s="441">
        <v>600000</v>
      </c>
      <c r="G7" s="53"/>
      <c r="H7" s="54"/>
      <c r="I7" s="55"/>
      <c r="J7" s="55"/>
      <c r="K7" s="56"/>
      <c r="L7" s="52"/>
      <c r="M7" s="57"/>
      <c r="N7" s="58"/>
      <c r="O7" s="59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</row>
    <row r="8" spans="1:51" s="60" customFormat="1" ht="54" customHeight="1" x14ac:dyDescent="0.25">
      <c r="A8" s="437" t="s">
        <v>89</v>
      </c>
      <c r="B8" s="438" t="s">
        <v>90</v>
      </c>
      <c r="C8" s="439"/>
      <c r="D8" s="440"/>
      <c r="E8" s="441">
        <v>1100000</v>
      </c>
      <c r="F8" s="441">
        <v>1100000</v>
      </c>
      <c r="G8" s="53"/>
      <c r="H8" s="51"/>
      <c r="I8" s="55"/>
      <c r="J8" s="55"/>
      <c r="K8" s="56"/>
      <c r="L8" s="52"/>
      <c r="M8" s="58"/>
      <c r="N8" s="58"/>
      <c r="O8" s="62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</row>
    <row r="9" spans="1:51" s="60" customFormat="1" ht="45.75" customHeight="1" x14ac:dyDescent="0.25">
      <c r="A9" s="437" t="s">
        <v>91</v>
      </c>
      <c r="B9" s="438" t="s">
        <v>92</v>
      </c>
      <c r="C9" s="439"/>
      <c r="D9" s="440"/>
      <c r="E9" s="441">
        <v>200000</v>
      </c>
      <c r="F9" s="441">
        <v>200000</v>
      </c>
      <c r="G9" s="53"/>
      <c r="H9" s="54"/>
      <c r="I9" s="55"/>
      <c r="J9" s="55"/>
      <c r="K9" s="56"/>
      <c r="L9" s="52"/>
      <c r="M9" s="57"/>
      <c r="N9" s="58"/>
      <c r="O9" s="59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</row>
    <row r="10" spans="1:51" ht="47.25" customHeight="1" x14ac:dyDescent="0.25">
      <c r="A10" s="437" t="s">
        <v>93</v>
      </c>
      <c r="B10" s="442" t="s">
        <v>94</v>
      </c>
      <c r="C10" s="443"/>
      <c r="D10" s="444"/>
      <c r="E10" s="445">
        <v>250000</v>
      </c>
      <c r="F10" s="445">
        <v>250000</v>
      </c>
      <c r="G10" s="63"/>
      <c r="H10" s="64"/>
      <c r="I10" s="64"/>
      <c r="J10" s="64"/>
      <c r="K10" s="64"/>
      <c r="L10" s="64"/>
      <c r="M10" s="64"/>
      <c r="N10" s="58"/>
      <c r="O10" s="64"/>
    </row>
    <row r="11" spans="1:51" s="46" customFormat="1" ht="21" customHeight="1" x14ac:dyDescent="0.25">
      <c r="A11" s="556" t="s">
        <v>64</v>
      </c>
      <c r="B11" s="557"/>
      <c r="C11" s="557"/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58"/>
    </row>
    <row r="12" spans="1:51" s="46" customFormat="1" ht="25.5" customHeight="1" x14ac:dyDescent="0.25">
      <c r="A12" s="556" t="s">
        <v>65</v>
      </c>
      <c r="B12" s="557"/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7"/>
      <c r="O12" s="558"/>
    </row>
    <row r="13" spans="1:51" s="17" customFormat="1" ht="57" customHeight="1" x14ac:dyDescent="0.25">
      <c r="A13" s="65" t="s">
        <v>95</v>
      </c>
      <c r="B13" s="66" t="s">
        <v>96</v>
      </c>
      <c r="C13" s="67"/>
      <c r="D13" s="68"/>
      <c r="E13" s="69">
        <v>400000</v>
      </c>
      <c r="F13" s="69">
        <v>400000</v>
      </c>
      <c r="G13" s="70"/>
      <c r="H13" s="71"/>
      <c r="I13" s="72"/>
      <c r="J13" s="72" t="s">
        <v>16</v>
      </c>
      <c r="K13" s="72"/>
      <c r="L13" s="68"/>
      <c r="M13" s="73" t="s">
        <v>17</v>
      </c>
      <c r="N13" s="74"/>
      <c r="O13" s="75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</row>
    <row r="14" spans="1:51" s="17" customFormat="1" ht="67.5" hidden="1" customHeight="1" x14ac:dyDescent="0.25">
      <c r="A14" s="76" t="s">
        <v>97</v>
      </c>
      <c r="B14" s="66" t="s">
        <v>98</v>
      </c>
      <c r="C14" s="67" t="s">
        <v>99</v>
      </c>
      <c r="D14" s="68"/>
      <c r="E14" s="70">
        <v>600000</v>
      </c>
      <c r="F14" s="70">
        <v>600000</v>
      </c>
      <c r="G14" s="70"/>
      <c r="H14" s="71"/>
      <c r="I14" s="72"/>
      <c r="J14" s="72"/>
      <c r="K14" s="72"/>
      <c r="L14" s="68"/>
      <c r="M14" s="73"/>
      <c r="N14" s="74"/>
      <c r="O14" s="75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</row>
    <row r="15" spans="1:51" s="46" customFormat="1" ht="25.5" customHeight="1" x14ac:dyDescent="0.25">
      <c r="A15" s="556" t="s">
        <v>72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558"/>
    </row>
    <row r="16" spans="1:51" s="90" customFormat="1" ht="48" hidden="1" customHeight="1" x14ac:dyDescent="0.25">
      <c r="A16" s="77" t="s">
        <v>100</v>
      </c>
      <c r="B16" s="78" t="s">
        <v>101</v>
      </c>
      <c r="C16" s="79"/>
      <c r="D16" s="80"/>
      <c r="E16" s="81">
        <v>500000</v>
      </c>
      <c r="F16" s="82"/>
      <c r="G16" s="81"/>
      <c r="H16" s="83" t="s">
        <v>102</v>
      </c>
      <c r="I16" s="84"/>
      <c r="J16" s="85"/>
      <c r="K16" s="86"/>
      <c r="L16" s="80"/>
      <c r="M16" s="87" t="s">
        <v>17</v>
      </c>
      <c r="N16" s="88"/>
      <c r="O16" s="89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</row>
    <row r="17" spans="1:51" s="60" customFormat="1" ht="48" hidden="1" customHeight="1" x14ac:dyDescent="0.25">
      <c r="A17" s="580" t="s">
        <v>85</v>
      </c>
      <c r="B17" s="91" t="s">
        <v>103</v>
      </c>
      <c r="C17" s="92" t="s">
        <v>104</v>
      </c>
      <c r="D17" s="93"/>
      <c r="E17" s="94">
        <v>800000</v>
      </c>
      <c r="F17" s="82"/>
      <c r="G17" s="94"/>
      <c r="H17" s="83" t="s">
        <v>102</v>
      </c>
      <c r="I17" s="95" t="s">
        <v>16</v>
      </c>
      <c r="J17" s="95" t="s">
        <v>16</v>
      </c>
      <c r="K17" s="96" t="s">
        <v>16</v>
      </c>
      <c r="L17" s="93"/>
      <c r="M17" s="87" t="s">
        <v>17</v>
      </c>
      <c r="N17" s="97"/>
      <c r="O17" s="98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</row>
    <row r="18" spans="1:51" s="17" customFormat="1" ht="40.5" hidden="1" customHeight="1" x14ac:dyDescent="0.25">
      <c r="A18" s="581"/>
      <c r="B18" s="99" t="s">
        <v>105</v>
      </c>
      <c r="C18" s="77" t="s">
        <v>106</v>
      </c>
      <c r="D18" s="100"/>
      <c r="E18" s="81">
        <v>700000</v>
      </c>
      <c r="F18" s="82"/>
      <c r="G18" s="77"/>
      <c r="H18" s="77"/>
      <c r="I18" s="77"/>
      <c r="J18" s="77"/>
      <c r="K18" s="77"/>
      <c r="L18" s="100"/>
      <c r="M18" s="87" t="s">
        <v>17</v>
      </c>
      <c r="N18" s="100"/>
      <c r="O18" s="77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</row>
    <row r="19" spans="1:51" s="90" customFormat="1" ht="48" customHeight="1" x14ac:dyDescent="0.25">
      <c r="A19" s="77" t="s">
        <v>107</v>
      </c>
      <c r="B19" s="78" t="s">
        <v>108</v>
      </c>
      <c r="C19" s="79" t="s">
        <v>109</v>
      </c>
      <c r="D19" s="80"/>
      <c r="E19" s="81">
        <v>500000</v>
      </c>
      <c r="F19" s="101">
        <v>600000</v>
      </c>
      <c r="G19" s="81"/>
      <c r="H19" s="83" t="s">
        <v>102</v>
      </c>
      <c r="I19" s="84"/>
      <c r="J19" s="85"/>
      <c r="K19" s="86"/>
      <c r="L19" s="80"/>
      <c r="M19" s="87" t="s">
        <v>17</v>
      </c>
      <c r="N19" s="88"/>
      <c r="O19" s="89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</row>
    <row r="20" spans="1:51" s="90" customFormat="1" ht="48" hidden="1" customHeight="1" x14ac:dyDescent="0.25">
      <c r="A20" s="77" t="s">
        <v>110</v>
      </c>
      <c r="B20" s="99" t="s">
        <v>111</v>
      </c>
      <c r="C20" s="79"/>
      <c r="D20" s="80"/>
      <c r="E20" s="81">
        <v>400000</v>
      </c>
      <c r="F20" s="82"/>
      <c r="G20" s="81"/>
      <c r="H20" s="83" t="s">
        <v>102</v>
      </c>
      <c r="I20" s="84"/>
      <c r="J20" s="85"/>
      <c r="K20" s="86"/>
      <c r="L20" s="80"/>
      <c r="M20" s="87" t="s">
        <v>17</v>
      </c>
      <c r="N20" s="88"/>
      <c r="O20" s="89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</row>
    <row r="21" spans="1:51" s="90" customFormat="1" ht="48" hidden="1" customHeight="1" x14ac:dyDescent="0.25">
      <c r="A21" s="77" t="s">
        <v>112</v>
      </c>
      <c r="B21" s="99" t="s">
        <v>113</v>
      </c>
      <c r="C21" s="79"/>
      <c r="D21" s="80"/>
      <c r="E21" s="81">
        <v>500000</v>
      </c>
      <c r="F21" s="82"/>
      <c r="G21" s="81"/>
      <c r="H21" s="83" t="s">
        <v>102</v>
      </c>
      <c r="I21" s="84"/>
      <c r="J21" s="85"/>
      <c r="K21" s="86"/>
      <c r="L21" s="80"/>
      <c r="M21" s="87" t="s">
        <v>17</v>
      </c>
      <c r="N21" s="88"/>
      <c r="O21" s="89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</row>
    <row r="22" spans="1:51" s="102" customFormat="1" ht="40.5" hidden="1" customHeight="1" x14ac:dyDescent="0.25">
      <c r="A22" s="77" t="s">
        <v>114</v>
      </c>
      <c r="B22" s="99" t="s">
        <v>115</v>
      </c>
      <c r="C22" s="77"/>
      <c r="D22" s="77"/>
      <c r="E22" s="81">
        <v>500000</v>
      </c>
      <c r="F22" s="82"/>
      <c r="G22" s="77"/>
      <c r="H22" s="77" t="s">
        <v>102</v>
      </c>
      <c r="I22" s="77" t="s">
        <v>116</v>
      </c>
      <c r="J22" s="77" t="s">
        <v>16</v>
      </c>
      <c r="K22" s="77" t="s">
        <v>117</v>
      </c>
      <c r="L22" s="77"/>
      <c r="M22" s="87" t="s">
        <v>17</v>
      </c>
      <c r="N22" s="77"/>
      <c r="O22" s="77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</row>
    <row r="23" spans="1:51" s="102" customFormat="1" ht="40.5" hidden="1" customHeight="1" x14ac:dyDescent="0.25">
      <c r="A23" s="77" t="s">
        <v>114</v>
      </c>
      <c r="B23" s="99" t="s">
        <v>118</v>
      </c>
      <c r="C23" s="77"/>
      <c r="D23" s="100"/>
      <c r="E23" s="81">
        <v>500000</v>
      </c>
      <c r="F23" s="82"/>
      <c r="G23" s="77"/>
      <c r="H23" s="77"/>
      <c r="I23" s="77"/>
      <c r="J23" s="77"/>
      <c r="K23" s="77"/>
      <c r="L23" s="100"/>
      <c r="M23" s="87" t="s">
        <v>17</v>
      </c>
      <c r="N23" s="100"/>
      <c r="O23" s="77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51" s="60" customFormat="1" ht="54" hidden="1" customHeight="1" x14ac:dyDescent="0.25">
      <c r="A24" s="77" t="s">
        <v>119</v>
      </c>
      <c r="B24" s="99" t="s">
        <v>120</v>
      </c>
      <c r="C24" s="92"/>
      <c r="D24" s="93"/>
      <c r="E24" s="94">
        <v>240000</v>
      </c>
      <c r="F24" s="82" t="s">
        <v>121</v>
      </c>
      <c r="G24" s="94"/>
      <c r="H24" s="83"/>
      <c r="I24" s="95"/>
      <c r="J24" s="95"/>
      <c r="K24" s="96"/>
      <c r="L24" s="93"/>
      <c r="M24" s="87"/>
      <c r="N24" s="97"/>
      <c r="O24" s="98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</row>
    <row r="25" spans="1:51" s="17" customFormat="1" ht="67.5" customHeight="1" x14ac:dyDescent="0.25">
      <c r="A25" s="77" t="s">
        <v>83</v>
      </c>
      <c r="B25" s="103" t="s">
        <v>122</v>
      </c>
      <c r="C25" s="83"/>
      <c r="D25" s="104" t="s">
        <v>123</v>
      </c>
      <c r="E25" s="105">
        <v>800000</v>
      </c>
      <c r="F25" s="101">
        <v>550000</v>
      </c>
      <c r="G25" s="105"/>
      <c r="H25" s="106" t="s">
        <v>124</v>
      </c>
      <c r="I25" s="107" t="s">
        <v>16</v>
      </c>
      <c r="J25" s="108" t="s">
        <v>16</v>
      </c>
      <c r="K25" s="108" t="s">
        <v>125</v>
      </c>
      <c r="L25" s="109"/>
      <c r="M25" s="87" t="s">
        <v>17</v>
      </c>
      <c r="N25" s="110"/>
      <c r="O25" s="98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51" s="17" customFormat="1" ht="153.75" customHeight="1" x14ac:dyDescent="0.25">
      <c r="A26" s="111" t="s">
        <v>126</v>
      </c>
      <c r="B26" s="91" t="s">
        <v>127</v>
      </c>
      <c r="C26" s="112"/>
      <c r="D26" s="113" t="s">
        <v>128</v>
      </c>
      <c r="E26" s="114">
        <v>500000</v>
      </c>
      <c r="F26" s="101">
        <v>300000</v>
      </c>
      <c r="G26" s="114"/>
      <c r="H26" s="112"/>
      <c r="I26" s="115" t="s">
        <v>16</v>
      </c>
      <c r="J26" s="116" t="s">
        <v>16</v>
      </c>
      <c r="K26" s="115" t="s">
        <v>129</v>
      </c>
      <c r="L26" s="117"/>
      <c r="M26" s="87" t="s">
        <v>17</v>
      </c>
      <c r="N26" s="118"/>
      <c r="O26" s="119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</row>
    <row r="27" spans="1:51" ht="90.75" customHeight="1" x14ac:dyDescent="0.25">
      <c r="A27" s="120" t="s">
        <v>130</v>
      </c>
      <c r="B27" s="103" t="s">
        <v>131</v>
      </c>
      <c r="C27" s="83"/>
      <c r="D27" s="121" t="s">
        <v>132</v>
      </c>
      <c r="E27" s="105">
        <v>700000</v>
      </c>
      <c r="F27" s="101">
        <v>500000</v>
      </c>
      <c r="G27" s="105"/>
      <c r="H27" s="83"/>
      <c r="I27" s="122"/>
      <c r="J27" s="122" t="s">
        <v>133</v>
      </c>
      <c r="K27" s="123"/>
      <c r="L27" s="124"/>
      <c r="M27" s="87" t="s">
        <v>17</v>
      </c>
      <c r="N27" s="125"/>
      <c r="O27" s="126"/>
    </row>
    <row r="28" spans="1:51" ht="70.5" customHeight="1" x14ac:dyDescent="0.25">
      <c r="A28" s="111" t="s">
        <v>134</v>
      </c>
      <c r="B28" s="103" t="s">
        <v>135</v>
      </c>
      <c r="C28" s="92"/>
      <c r="D28" s="127" t="s">
        <v>136</v>
      </c>
      <c r="E28" s="128">
        <v>500000</v>
      </c>
      <c r="F28" s="101">
        <v>500000</v>
      </c>
      <c r="G28" s="129"/>
      <c r="H28" s="83" t="s">
        <v>137</v>
      </c>
      <c r="I28" s="116" t="s">
        <v>116</v>
      </c>
      <c r="J28" s="116" t="s">
        <v>16</v>
      </c>
      <c r="K28" s="130" t="s">
        <v>116</v>
      </c>
      <c r="L28" s="127"/>
      <c r="M28" s="87" t="s">
        <v>17</v>
      </c>
      <c r="N28" s="131"/>
      <c r="O28" s="89"/>
    </row>
    <row r="29" spans="1:51" ht="70.5" customHeight="1" x14ac:dyDescent="0.25">
      <c r="A29" s="111" t="s">
        <v>138</v>
      </c>
      <c r="B29" s="103" t="s">
        <v>139</v>
      </c>
      <c r="C29" s="92"/>
      <c r="D29" s="127" t="s">
        <v>140</v>
      </c>
      <c r="E29" s="129">
        <v>600000</v>
      </c>
      <c r="F29" s="101">
        <v>400000</v>
      </c>
      <c r="G29" s="129"/>
      <c r="H29" s="83"/>
      <c r="I29" s="116" t="s">
        <v>16</v>
      </c>
      <c r="J29" s="116" t="s">
        <v>16</v>
      </c>
      <c r="K29" s="130" t="s">
        <v>141</v>
      </c>
      <c r="L29" s="132"/>
      <c r="M29" s="87" t="s">
        <v>17</v>
      </c>
      <c r="N29" s="133"/>
      <c r="O29" s="89"/>
    </row>
    <row r="30" spans="1:51" ht="70.5" customHeight="1" x14ac:dyDescent="0.25">
      <c r="A30" s="111" t="s">
        <v>142</v>
      </c>
      <c r="B30" s="103" t="s">
        <v>143</v>
      </c>
      <c r="C30" s="92"/>
      <c r="D30" s="132"/>
      <c r="E30" s="129">
        <v>150000</v>
      </c>
      <c r="F30" s="101">
        <v>200000</v>
      </c>
      <c r="G30" s="129"/>
      <c r="H30" s="83" t="s">
        <v>144</v>
      </c>
      <c r="I30" s="116"/>
      <c r="J30" s="116" t="s">
        <v>16</v>
      </c>
      <c r="K30" s="130" t="s">
        <v>145</v>
      </c>
      <c r="L30" s="132"/>
      <c r="M30" s="87" t="s">
        <v>17</v>
      </c>
      <c r="N30" s="133"/>
      <c r="O30" s="89"/>
    </row>
    <row r="31" spans="1:51" ht="45.6" customHeight="1" x14ac:dyDescent="0.25">
      <c r="A31" s="111" t="s">
        <v>146</v>
      </c>
      <c r="B31" s="103" t="s">
        <v>147</v>
      </c>
      <c r="C31" s="92" t="s">
        <v>148</v>
      </c>
      <c r="D31" s="132" t="s">
        <v>149</v>
      </c>
      <c r="E31" s="129">
        <v>1500000</v>
      </c>
      <c r="F31" s="101">
        <v>600000</v>
      </c>
      <c r="G31" s="129" t="s">
        <v>150</v>
      </c>
      <c r="H31" s="83" t="s">
        <v>16</v>
      </c>
      <c r="I31" s="116" t="s">
        <v>151</v>
      </c>
      <c r="J31" s="116" t="s">
        <v>16</v>
      </c>
      <c r="K31" s="130"/>
      <c r="L31" s="132"/>
      <c r="M31" s="87" t="s">
        <v>152</v>
      </c>
      <c r="N31" s="133"/>
      <c r="O31" s="89"/>
    </row>
    <row r="32" spans="1:51" ht="49.9" customHeight="1" x14ac:dyDescent="0.25">
      <c r="A32" s="111" t="s">
        <v>153</v>
      </c>
      <c r="B32" s="103" t="s">
        <v>154</v>
      </c>
      <c r="C32" s="92"/>
      <c r="D32" s="113" t="s">
        <v>155</v>
      </c>
      <c r="E32" s="129">
        <v>400000</v>
      </c>
      <c r="F32" s="101">
        <v>400000</v>
      </c>
      <c r="G32" s="129">
        <v>326000</v>
      </c>
      <c r="H32" s="83"/>
      <c r="I32" s="116"/>
      <c r="J32" s="116" t="s">
        <v>16</v>
      </c>
      <c r="K32" s="130"/>
      <c r="L32" s="132"/>
      <c r="M32" s="87" t="s">
        <v>17</v>
      </c>
      <c r="N32" s="133"/>
      <c r="O32" s="89"/>
    </row>
    <row r="33" spans="1:51" ht="86.25" customHeight="1" x14ac:dyDescent="0.25">
      <c r="A33" s="111" t="s">
        <v>156</v>
      </c>
      <c r="B33" s="103" t="s">
        <v>157</v>
      </c>
      <c r="C33" s="92"/>
      <c r="D33" s="113"/>
      <c r="E33" s="129">
        <v>400000</v>
      </c>
      <c r="F33" s="101">
        <v>400000</v>
      </c>
      <c r="G33" s="129"/>
      <c r="H33" s="83" t="s">
        <v>158</v>
      </c>
      <c r="I33" s="116" t="s">
        <v>16</v>
      </c>
      <c r="J33" s="116" t="s">
        <v>16</v>
      </c>
      <c r="K33" s="130" t="s">
        <v>159</v>
      </c>
      <c r="L33" s="132"/>
      <c r="M33" s="87" t="s">
        <v>17</v>
      </c>
      <c r="N33" s="133"/>
      <c r="O33" s="89"/>
    </row>
    <row r="34" spans="1:51" ht="86.25" customHeight="1" x14ac:dyDescent="0.25">
      <c r="A34" s="111" t="s">
        <v>160</v>
      </c>
      <c r="B34" s="103" t="s">
        <v>161</v>
      </c>
      <c r="C34" s="92"/>
      <c r="D34" s="113"/>
      <c r="E34" s="129">
        <v>250000</v>
      </c>
      <c r="F34" s="129">
        <v>250000</v>
      </c>
      <c r="G34" s="129"/>
      <c r="H34" s="83"/>
      <c r="I34" s="116"/>
      <c r="J34" s="116"/>
      <c r="K34" s="130"/>
      <c r="L34" s="132"/>
      <c r="M34" s="87"/>
      <c r="N34" s="133"/>
      <c r="O34" s="89"/>
    </row>
    <row r="35" spans="1:51" ht="86.25" customHeight="1" x14ac:dyDescent="0.25">
      <c r="A35" s="111" t="s">
        <v>130</v>
      </c>
      <c r="B35" s="103" t="s">
        <v>162</v>
      </c>
      <c r="C35" s="92"/>
      <c r="D35" s="113"/>
      <c r="E35" s="129">
        <v>250000</v>
      </c>
      <c r="F35" s="129">
        <v>350000</v>
      </c>
      <c r="G35" s="129"/>
      <c r="H35" s="83"/>
      <c r="I35" s="116"/>
      <c r="J35" s="116"/>
      <c r="K35" s="130"/>
      <c r="L35" s="132"/>
      <c r="M35" s="87"/>
      <c r="N35" s="133"/>
      <c r="O35" s="89"/>
    </row>
    <row r="36" spans="1:51" ht="56.45" customHeight="1" x14ac:dyDescent="0.25">
      <c r="A36" s="111" t="s">
        <v>163</v>
      </c>
      <c r="B36" s="103" t="s">
        <v>164</v>
      </c>
      <c r="C36" s="92"/>
      <c r="D36" s="113" t="s">
        <v>165</v>
      </c>
      <c r="E36" s="129">
        <v>600000</v>
      </c>
      <c r="F36" s="101">
        <v>600000</v>
      </c>
      <c r="G36" s="129"/>
      <c r="H36" s="83"/>
      <c r="I36" s="116" t="s">
        <v>16</v>
      </c>
      <c r="J36" s="116" t="s">
        <v>16</v>
      </c>
      <c r="K36" s="130"/>
      <c r="L36" s="132"/>
      <c r="M36" s="87" t="s">
        <v>1</v>
      </c>
      <c r="N36" s="133"/>
      <c r="O36" s="89"/>
    </row>
    <row r="37" spans="1:51" ht="44.45" customHeight="1" x14ac:dyDescent="0.25">
      <c r="A37" s="111" t="s">
        <v>166</v>
      </c>
      <c r="B37" s="91" t="s">
        <v>167</v>
      </c>
      <c r="C37" s="112"/>
      <c r="D37" s="113" t="s">
        <v>168</v>
      </c>
      <c r="E37" s="114">
        <v>450000</v>
      </c>
      <c r="F37" s="101">
        <v>450000</v>
      </c>
      <c r="G37" s="114"/>
      <c r="H37" s="112"/>
      <c r="I37" s="116" t="s">
        <v>16</v>
      </c>
      <c r="J37" s="116" t="s">
        <v>16</v>
      </c>
      <c r="K37" s="115"/>
      <c r="L37" s="117"/>
      <c r="M37" s="87" t="s">
        <v>17</v>
      </c>
      <c r="N37" s="134"/>
      <c r="O37" s="119"/>
    </row>
    <row r="38" spans="1:51" ht="44.45" hidden="1" customHeight="1" x14ac:dyDescent="0.25">
      <c r="A38" s="111" t="s">
        <v>89</v>
      </c>
      <c r="B38" s="135" t="s">
        <v>169</v>
      </c>
      <c r="C38" s="79"/>
      <c r="D38" s="132"/>
      <c r="E38" s="81">
        <v>100000</v>
      </c>
      <c r="F38" s="82"/>
      <c r="G38" s="81"/>
      <c r="H38" s="79"/>
      <c r="I38" s="85"/>
      <c r="J38" s="85"/>
      <c r="K38" s="86"/>
      <c r="L38" s="80"/>
      <c r="M38" s="97"/>
      <c r="N38" s="88"/>
      <c r="O38" s="119"/>
    </row>
    <row r="39" spans="1:51" ht="44.45" hidden="1" customHeight="1" x14ac:dyDescent="0.25">
      <c r="A39" s="111" t="s">
        <v>170</v>
      </c>
      <c r="B39" s="135" t="s">
        <v>171</v>
      </c>
      <c r="C39" s="79"/>
      <c r="D39" s="132"/>
      <c r="E39" s="81">
        <v>150000</v>
      </c>
      <c r="F39" s="82"/>
      <c r="G39" s="81"/>
      <c r="H39" s="79"/>
      <c r="I39" s="85"/>
      <c r="J39" s="85"/>
      <c r="K39" s="86"/>
      <c r="L39" s="80"/>
      <c r="M39" s="97"/>
      <c r="N39" s="88"/>
      <c r="O39" s="119"/>
    </row>
    <row r="40" spans="1:51" ht="44.45" hidden="1" customHeight="1" x14ac:dyDescent="0.25">
      <c r="A40" s="111" t="s">
        <v>153</v>
      </c>
      <c r="B40" s="135" t="s">
        <v>172</v>
      </c>
      <c r="C40" s="79"/>
      <c r="D40" s="132"/>
      <c r="E40" s="81">
        <v>500000</v>
      </c>
      <c r="F40" s="82"/>
      <c r="G40" s="81"/>
      <c r="H40" s="79"/>
      <c r="I40" s="85"/>
      <c r="J40" s="85"/>
      <c r="K40" s="86"/>
      <c r="L40" s="80"/>
      <c r="M40" s="97"/>
      <c r="N40" s="88"/>
      <c r="O40" s="119"/>
    </row>
    <row r="41" spans="1:51" ht="44.45" hidden="1" customHeight="1" x14ac:dyDescent="0.25">
      <c r="A41" s="111" t="s">
        <v>173</v>
      </c>
      <c r="B41" s="135" t="s">
        <v>174</v>
      </c>
      <c r="C41" s="79"/>
      <c r="D41" s="132"/>
      <c r="E41" s="81">
        <v>150000</v>
      </c>
      <c r="F41" s="82"/>
      <c r="G41" s="81"/>
      <c r="H41" s="79"/>
      <c r="I41" s="85"/>
      <c r="J41" s="85"/>
      <c r="K41" s="86"/>
      <c r="L41" s="80"/>
      <c r="M41" s="97"/>
      <c r="N41" s="88"/>
      <c r="O41" s="119"/>
    </row>
    <row r="42" spans="1:51" ht="44.45" hidden="1" customHeight="1" x14ac:dyDescent="0.25">
      <c r="A42" s="111" t="s">
        <v>142</v>
      </c>
      <c r="B42" s="135" t="s">
        <v>175</v>
      </c>
      <c r="C42" s="79"/>
      <c r="D42" s="132"/>
      <c r="E42" s="81">
        <v>200000</v>
      </c>
      <c r="F42" s="82"/>
      <c r="G42" s="81"/>
      <c r="H42" s="79"/>
      <c r="I42" s="85"/>
      <c r="J42" s="85"/>
      <c r="K42" s="86"/>
      <c r="L42" s="80"/>
      <c r="M42" s="97"/>
      <c r="N42" s="88"/>
      <c r="O42" s="119"/>
    </row>
    <row r="43" spans="1:51" ht="69" customHeight="1" x14ac:dyDescent="0.25">
      <c r="A43" s="111" t="s">
        <v>110</v>
      </c>
      <c r="B43" s="136" t="s">
        <v>176</v>
      </c>
      <c r="C43" s="137"/>
      <c r="D43" s="121" t="s">
        <v>177</v>
      </c>
      <c r="E43" s="138">
        <v>650000</v>
      </c>
      <c r="F43" s="139">
        <v>500000</v>
      </c>
      <c r="G43" s="138"/>
      <c r="H43" s="140"/>
      <c r="I43" s="141"/>
      <c r="J43" s="141" t="s">
        <v>16</v>
      </c>
      <c r="K43" s="142" t="s">
        <v>178</v>
      </c>
      <c r="L43" s="143"/>
      <c r="M43" s="110" t="s">
        <v>17</v>
      </c>
      <c r="N43" s="110"/>
      <c r="O43" s="98"/>
    </row>
    <row r="44" spans="1:51" s="17" customFormat="1" ht="39.75" hidden="1" customHeight="1" x14ac:dyDescent="0.25">
      <c r="A44" s="144" t="s">
        <v>179</v>
      </c>
      <c r="B44" s="145" t="s">
        <v>180</v>
      </c>
      <c r="C44" s="146" t="s">
        <v>46</v>
      </c>
      <c r="D44" s="147" t="s">
        <v>181</v>
      </c>
      <c r="E44" s="148">
        <v>1442000</v>
      </c>
      <c r="F44" s="149" t="s">
        <v>182</v>
      </c>
      <c r="G44" s="148"/>
      <c r="H44" s="146" t="s">
        <v>116</v>
      </c>
      <c r="I44" s="150" t="s">
        <v>183</v>
      </c>
      <c r="J44" s="151" t="s">
        <v>16</v>
      </c>
      <c r="K44" s="150" t="s">
        <v>184</v>
      </c>
      <c r="L44" s="152" t="s">
        <v>185</v>
      </c>
      <c r="M44" s="153" t="s">
        <v>17</v>
      </c>
      <c r="N44" s="148"/>
      <c r="O44" s="154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s="17" customFormat="1" ht="45.75" hidden="1" customHeight="1" x14ac:dyDescent="0.25">
      <c r="A45" s="155" t="s">
        <v>186</v>
      </c>
      <c r="B45" s="156" t="s">
        <v>187</v>
      </c>
      <c r="C45" s="157" t="s">
        <v>188</v>
      </c>
      <c r="D45" s="147" t="s">
        <v>189</v>
      </c>
      <c r="E45" s="158">
        <v>980000</v>
      </c>
      <c r="F45" s="149" t="s">
        <v>182</v>
      </c>
      <c r="G45" s="158" t="s">
        <v>190</v>
      </c>
      <c r="H45" s="157" t="s">
        <v>191</v>
      </c>
      <c r="I45" s="159" t="s">
        <v>192</v>
      </c>
      <c r="J45" s="160" t="s">
        <v>16</v>
      </c>
      <c r="K45" s="159" t="s">
        <v>193</v>
      </c>
      <c r="L45" s="161" t="s">
        <v>194</v>
      </c>
      <c r="M45" s="153" t="s">
        <v>17</v>
      </c>
      <c r="N45" s="153"/>
      <c r="O45" s="162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s="17" customFormat="1" ht="54" hidden="1" customHeight="1" x14ac:dyDescent="0.25">
      <c r="A46" s="163" t="s">
        <v>195</v>
      </c>
      <c r="B46" s="156" t="s">
        <v>196</v>
      </c>
      <c r="C46" s="157" t="s">
        <v>197</v>
      </c>
      <c r="D46" s="164" t="s">
        <v>198</v>
      </c>
      <c r="E46" s="165">
        <v>1200000</v>
      </c>
      <c r="F46" s="149" t="s">
        <v>182</v>
      </c>
      <c r="G46" s="165"/>
      <c r="H46" s="157" t="s">
        <v>116</v>
      </c>
      <c r="I46" s="166" t="s">
        <v>16</v>
      </c>
      <c r="J46" s="166" t="s">
        <v>116</v>
      </c>
      <c r="K46" s="167" t="s">
        <v>199</v>
      </c>
      <c r="L46" s="168" t="s">
        <v>185</v>
      </c>
      <c r="M46" s="153" t="s">
        <v>17</v>
      </c>
      <c r="N46" s="169"/>
      <c r="O46" s="162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s="17" customFormat="1" ht="50.25" hidden="1" customHeight="1" x14ac:dyDescent="0.25">
      <c r="A47" s="155" t="s">
        <v>200</v>
      </c>
      <c r="B47" s="145" t="s">
        <v>201</v>
      </c>
      <c r="C47" s="146" t="s">
        <v>202</v>
      </c>
      <c r="D47" s="170" t="s">
        <v>203</v>
      </c>
      <c r="E47" s="171">
        <v>982000</v>
      </c>
      <c r="F47" s="149" t="s">
        <v>182</v>
      </c>
      <c r="G47" s="171" t="s">
        <v>204</v>
      </c>
      <c r="H47" s="157" t="s">
        <v>116</v>
      </c>
      <c r="I47" s="172" t="s">
        <v>16</v>
      </c>
      <c r="J47" s="172" t="s">
        <v>16</v>
      </c>
      <c r="K47" s="173" t="s">
        <v>205</v>
      </c>
      <c r="L47" s="174" t="s">
        <v>185</v>
      </c>
      <c r="M47" s="153" t="s">
        <v>17</v>
      </c>
      <c r="N47" s="175"/>
      <c r="O47" s="154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s="17" customFormat="1" ht="87.75" hidden="1" customHeight="1" x14ac:dyDescent="0.25">
      <c r="A48" s="570" t="s">
        <v>206</v>
      </c>
      <c r="B48" s="176" t="s">
        <v>207</v>
      </c>
      <c r="C48" s="177" t="s">
        <v>208</v>
      </c>
      <c r="D48" s="170" t="s">
        <v>209</v>
      </c>
      <c r="E48" s="178">
        <v>1500000</v>
      </c>
      <c r="F48" s="149" t="s">
        <v>182</v>
      </c>
      <c r="G48" s="178" t="s">
        <v>210</v>
      </c>
      <c r="H48" s="179" t="s">
        <v>16</v>
      </c>
      <c r="I48" s="180" t="s">
        <v>16</v>
      </c>
      <c r="J48" s="172" t="s">
        <v>16</v>
      </c>
      <c r="K48" s="172" t="s">
        <v>16</v>
      </c>
      <c r="L48" s="170" t="s">
        <v>211</v>
      </c>
      <c r="M48" s="153" t="s">
        <v>17</v>
      </c>
      <c r="N48" s="181"/>
      <c r="O48" s="154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s="17" customFormat="1" ht="47.25" hidden="1" customHeight="1" x14ac:dyDescent="0.25">
      <c r="A49" s="571"/>
      <c r="B49" s="182" t="s">
        <v>212</v>
      </c>
      <c r="C49" s="183" t="s">
        <v>213</v>
      </c>
      <c r="D49" s="184" t="s">
        <v>214</v>
      </c>
      <c r="E49" s="185" t="s">
        <v>215</v>
      </c>
      <c r="F49" s="149" t="s">
        <v>182</v>
      </c>
      <c r="G49" s="186"/>
      <c r="H49" s="187" t="s">
        <v>16</v>
      </c>
      <c r="I49" s="188" t="s">
        <v>16</v>
      </c>
      <c r="J49" s="166" t="s">
        <v>16</v>
      </c>
      <c r="K49" s="166" t="s">
        <v>16</v>
      </c>
      <c r="L49" s="184" t="s">
        <v>216</v>
      </c>
      <c r="M49" s="153" t="s">
        <v>17</v>
      </c>
      <c r="N49" s="189"/>
      <c r="O49" s="162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48.75" hidden="1" customHeight="1" x14ac:dyDescent="0.25">
      <c r="A50" s="163" t="s">
        <v>217</v>
      </c>
      <c r="B50" s="156" t="s">
        <v>218</v>
      </c>
      <c r="C50" s="157" t="s">
        <v>219</v>
      </c>
      <c r="D50" s="147" t="s">
        <v>220</v>
      </c>
      <c r="E50" s="165">
        <v>350000</v>
      </c>
      <c r="F50" s="149" t="s">
        <v>182</v>
      </c>
      <c r="G50" s="165" t="s">
        <v>221</v>
      </c>
      <c r="H50" s="190" t="s">
        <v>222</v>
      </c>
      <c r="I50" s="166" t="s">
        <v>223</v>
      </c>
      <c r="J50" s="166" t="s">
        <v>224</v>
      </c>
      <c r="K50" s="191" t="s">
        <v>225</v>
      </c>
      <c r="L50" s="161" t="s">
        <v>226</v>
      </c>
      <c r="M50" s="153" t="s">
        <v>17</v>
      </c>
      <c r="N50" s="192"/>
      <c r="O50" s="162"/>
    </row>
    <row r="51" spans="1:51" ht="48.75" hidden="1" customHeight="1" x14ac:dyDescent="0.25">
      <c r="A51" s="570" t="s">
        <v>227</v>
      </c>
      <c r="B51" s="145" t="s">
        <v>228</v>
      </c>
      <c r="C51" s="146" t="s">
        <v>229</v>
      </c>
      <c r="D51" s="152" t="s">
        <v>230</v>
      </c>
      <c r="E51" s="148">
        <v>146000</v>
      </c>
      <c r="F51" s="149" t="s">
        <v>182</v>
      </c>
      <c r="G51" s="148" t="s">
        <v>231</v>
      </c>
      <c r="H51" s="146" t="s">
        <v>232</v>
      </c>
      <c r="I51" s="151" t="s">
        <v>16</v>
      </c>
      <c r="J51" s="151" t="s">
        <v>16</v>
      </c>
      <c r="K51" s="150" t="s">
        <v>233</v>
      </c>
      <c r="L51" s="152" t="s">
        <v>234</v>
      </c>
      <c r="M51" s="153" t="s">
        <v>17</v>
      </c>
      <c r="N51" s="193"/>
      <c r="O51" s="194"/>
    </row>
    <row r="52" spans="1:51" ht="81" hidden="1" customHeight="1" x14ac:dyDescent="0.25">
      <c r="A52" s="571"/>
      <c r="B52" s="156" t="s">
        <v>235</v>
      </c>
      <c r="C52" s="157" t="s">
        <v>236</v>
      </c>
      <c r="D52" s="161" t="s">
        <v>237</v>
      </c>
      <c r="E52" s="158">
        <v>300000</v>
      </c>
      <c r="F52" s="149" t="s">
        <v>182</v>
      </c>
      <c r="G52" s="158" t="s">
        <v>238</v>
      </c>
      <c r="H52" s="157" t="s">
        <v>239</v>
      </c>
      <c r="I52" s="160" t="s">
        <v>16</v>
      </c>
      <c r="J52" s="160" t="s">
        <v>16</v>
      </c>
      <c r="K52" s="159" t="s">
        <v>233</v>
      </c>
      <c r="L52" s="161" t="s">
        <v>226</v>
      </c>
      <c r="M52" s="153" t="s">
        <v>17</v>
      </c>
      <c r="N52" s="153"/>
      <c r="O52" s="195"/>
    </row>
    <row r="53" spans="1:51" ht="67.5" hidden="1" customHeight="1" x14ac:dyDescent="0.25">
      <c r="A53" s="196" t="s">
        <v>240</v>
      </c>
      <c r="B53" s="197" t="s">
        <v>241</v>
      </c>
      <c r="C53" s="198" t="s">
        <v>242</v>
      </c>
      <c r="D53" s="199" t="s">
        <v>243</v>
      </c>
      <c r="E53" s="200">
        <v>2000000</v>
      </c>
      <c r="F53" s="201"/>
      <c r="G53" s="200"/>
      <c r="H53" s="202" t="s">
        <v>116</v>
      </c>
      <c r="I53" s="203" t="s">
        <v>16</v>
      </c>
      <c r="J53" s="203" t="s">
        <v>16</v>
      </c>
      <c r="K53" s="203" t="s">
        <v>16</v>
      </c>
      <c r="L53" s="204" t="s">
        <v>185</v>
      </c>
      <c r="M53" s="205"/>
      <c r="N53" s="206" t="s">
        <v>17</v>
      </c>
      <c r="O53" s="207"/>
    </row>
    <row r="54" spans="1:51" s="17" customFormat="1" ht="75.75" hidden="1" customHeight="1" x14ac:dyDescent="0.25">
      <c r="A54" s="572" t="s">
        <v>244</v>
      </c>
      <c r="B54" s="197" t="s">
        <v>245</v>
      </c>
      <c r="C54" s="208" t="s">
        <v>246</v>
      </c>
      <c r="D54" s="209" t="s">
        <v>247</v>
      </c>
      <c r="E54" s="210">
        <v>2580000</v>
      </c>
      <c r="F54" s="211"/>
      <c r="G54" s="212" t="s">
        <v>248</v>
      </c>
      <c r="H54" s="198" t="s">
        <v>191</v>
      </c>
      <c r="I54" s="203" t="s">
        <v>133</v>
      </c>
      <c r="J54" s="203" t="s">
        <v>13</v>
      </c>
      <c r="K54" s="203" t="s">
        <v>16</v>
      </c>
      <c r="L54" s="209" t="s">
        <v>249</v>
      </c>
      <c r="M54" s="205"/>
      <c r="N54" s="206" t="s">
        <v>17</v>
      </c>
      <c r="O54" s="207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39.950000000000003" hidden="1" customHeight="1" x14ac:dyDescent="0.25">
      <c r="A55" s="573"/>
      <c r="B55" s="197" t="s">
        <v>250</v>
      </c>
      <c r="C55" s="208" t="s">
        <v>202</v>
      </c>
      <c r="D55" s="209" t="s">
        <v>251</v>
      </c>
      <c r="E55" s="212">
        <v>820379.79</v>
      </c>
      <c r="F55" s="211"/>
      <c r="G55" s="212"/>
      <c r="H55" s="198" t="s">
        <v>12</v>
      </c>
      <c r="I55" s="203" t="s">
        <v>12</v>
      </c>
      <c r="J55" s="203" t="s">
        <v>13</v>
      </c>
      <c r="K55" s="203" t="s">
        <v>13</v>
      </c>
      <c r="L55" s="213" t="s">
        <v>185</v>
      </c>
      <c r="M55" s="205"/>
      <c r="N55" s="214" t="s">
        <v>17</v>
      </c>
      <c r="O55" s="207"/>
    </row>
    <row r="56" spans="1:51" s="17" customFormat="1" ht="50.25" hidden="1" customHeight="1" x14ac:dyDescent="0.25">
      <c r="A56" s="196" t="s">
        <v>252</v>
      </c>
      <c r="B56" s="197" t="s">
        <v>253</v>
      </c>
      <c r="C56" s="198" t="s">
        <v>254</v>
      </c>
      <c r="D56" s="215" t="s">
        <v>255</v>
      </c>
      <c r="E56" s="216">
        <v>1000000</v>
      </c>
      <c r="F56" s="217"/>
      <c r="G56" s="216" t="s">
        <v>256</v>
      </c>
      <c r="H56" s="202" t="s">
        <v>116</v>
      </c>
      <c r="I56" s="203" t="s">
        <v>16</v>
      </c>
      <c r="J56" s="203" t="s">
        <v>16</v>
      </c>
      <c r="K56" s="203" t="s">
        <v>16</v>
      </c>
      <c r="L56" s="218" t="s">
        <v>249</v>
      </c>
      <c r="M56" s="205"/>
      <c r="N56" s="206" t="s">
        <v>17</v>
      </c>
      <c r="O56" s="207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39.950000000000003" hidden="1" customHeight="1" x14ac:dyDescent="0.25">
      <c r="A57" s="196" t="s">
        <v>179</v>
      </c>
      <c r="B57" s="219" t="s">
        <v>257</v>
      </c>
      <c r="C57" s="202" t="s">
        <v>258</v>
      </c>
      <c r="D57" s="215" t="s">
        <v>259</v>
      </c>
      <c r="E57" s="220">
        <v>1100000</v>
      </c>
      <c r="F57" s="221"/>
      <c r="G57" s="220"/>
      <c r="H57" s="202" t="s">
        <v>16</v>
      </c>
      <c r="I57" s="222" t="s">
        <v>16</v>
      </c>
      <c r="J57" s="223" t="s">
        <v>16</v>
      </c>
      <c r="K57" s="222" t="s">
        <v>116</v>
      </c>
      <c r="L57" s="218" t="s">
        <v>260</v>
      </c>
      <c r="M57" s="205"/>
      <c r="N57" s="205" t="s">
        <v>1</v>
      </c>
      <c r="O57" s="224"/>
    </row>
    <row r="58" spans="1:51" s="17" customFormat="1" ht="84" hidden="1" customHeight="1" x14ac:dyDescent="0.25">
      <c r="A58" s="196" t="s">
        <v>261</v>
      </c>
      <c r="B58" s="197" t="s">
        <v>262</v>
      </c>
      <c r="C58" s="198"/>
      <c r="D58" s="199" t="s">
        <v>263</v>
      </c>
      <c r="E58" s="225">
        <v>2000000</v>
      </c>
      <c r="F58" s="226"/>
      <c r="G58" s="225">
        <v>326000</v>
      </c>
      <c r="H58" s="198" t="s">
        <v>264</v>
      </c>
      <c r="I58" s="227" t="s">
        <v>16</v>
      </c>
      <c r="J58" s="227" t="s">
        <v>16</v>
      </c>
      <c r="K58" s="228" t="s">
        <v>193</v>
      </c>
      <c r="L58" s="204" t="s">
        <v>265</v>
      </c>
      <c r="M58" s="205"/>
      <c r="N58" s="229" t="s">
        <v>1</v>
      </c>
      <c r="O58" s="207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  <row r="59" spans="1:51" ht="63" hidden="1" customHeight="1" x14ac:dyDescent="0.25">
      <c r="A59" s="230" t="s">
        <v>266</v>
      </c>
      <c r="B59" s="219" t="s">
        <v>267</v>
      </c>
      <c r="C59" s="202" t="s">
        <v>268</v>
      </c>
      <c r="D59" s="231" t="s">
        <v>269</v>
      </c>
      <c r="E59" s="232">
        <v>2000000</v>
      </c>
      <c r="F59" s="233"/>
      <c r="G59" s="232">
        <v>326000</v>
      </c>
      <c r="H59" s="202" t="s">
        <v>116</v>
      </c>
      <c r="I59" s="234" t="s">
        <v>16</v>
      </c>
      <c r="J59" s="234" t="s">
        <v>16</v>
      </c>
      <c r="K59" s="235" t="s">
        <v>270</v>
      </c>
      <c r="L59" s="231" t="s">
        <v>265</v>
      </c>
      <c r="M59" s="205"/>
      <c r="N59" s="236" t="s">
        <v>1</v>
      </c>
      <c r="O59" s="224"/>
    </row>
    <row r="60" spans="1:51" s="17" customFormat="1" ht="66" hidden="1" customHeight="1" x14ac:dyDescent="0.25">
      <c r="A60" s="230" t="s">
        <v>271</v>
      </c>
      <c r="B60" s="219" t="s">
        <v>201</v>
      </c>
      <c r="C60" s="202" t="s">
        <v>202</v>
      </c>
      <c r="D60" s="231" t="s">
        <v>272</v>
      </c>
      <c r="E60" s="232">
        <v>2000000</v>
      </c>
      <c r="F60" s="233"/>
      <c r="G60" s="232">
        <v>345000</v>
      </c>
      <c r="H60" s="202" t="s">
        <v>116</v>
      </c>
      <c r="I60" s="234" t="s">
        <v>16</v>
      </c>
      <c r="J60" s="234" t="s">
        <v>16</v>
      </c>
      <c r="K60" s="237" t="s">
        <v>273</v>
      </c>
      <c r="L60" s="231" t="s">
        <v>265</v>
      </c>
      <c r="M60" s="205"/>
      <c r="N60" s="238" t="s">
        <v>1</v>
      </c>
      <c r="O60" s="224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</row>
    <row r="61" spans="1:51" s="17" customFormat="1" ht="54.75" hidden="1" customHeight="1" x14ac:dyDescent="0.25">
      <c r="A61" s="196" t="s">
        <v>274</v>
      </c>
      <c r="B61" s="197" t="s">
        <v>275</v>
      </c>
      <c r="C61" s="198" t="s">
        <v>276</v>
      </c>
      <c r="D61" s="199" t="s">
        <v>277</v>
      </c>
      <c r="E61" s="225">
        <v>2500000</v>
      </c>
      <c r="F61" s="226"/>
      <c r="G61" s="225">
        <v>250000</v>
      </c>
      <c r="H61" s="198" t="s">
        <v>191</v>
      </c>
      <c r="I61" s="227" t="s">
        <v>16</v>
      </c>
      <c r="J61" s="227" t="s">
        <v>16</v>
      </c>
      <c r="K61" s="228" t="s">
        <v>233</v>
      </c>
      <c r="L61" s="204" t="s">
        <v>194</v>
      </c>
      <c r="M61" s="205"/>
      <c r="N61" s="229" t="s">
        <v>17</v>
      </c>
      <c r="O61" s="207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</row>
    <row r="62" spans="1:51" ht="53.25" hidden="1" customHeight="1" x14ac:dyDescent="0.25">
      <c r="A62" s="196" t="s">
        <v>278</v>
      </c>
      <c r="B62" s="197" t="s">
        <v>279</v>
      </c>
      <c r="C62" s="198" t="s">
        <v>280</v>
      </c>
      <c r="D62" s="199" t="s">
        <v>281</v>
      </c>
      <c r="E62" s="225">
        <v>280000</v>
      </c>
      <c r="F62" s="226"/>
      <c r="G62" s="225"/>
      <c r="H62" s="198" t="s">
        <v>116</v>
      </c>
      <c r="I62" s="227" t="s">
        <v>16</v>
      </c>
      <c r="J62" s="227" t="s">
        <v>16</v>
      </c>
      <c r="K62" s="228" t="s">
        <v>193</v>
      </c>
      <c r="L62" s="204" t="s">
        <v>260</v>
      </c>
      <c r="M62" s="205"/>
      <c r="N62" s="229" t="s">
        <v>17</v>
      </c>
      <c r="O62" s="207"/>
    </row>
    <row r="63" spans="1:51" s="17" customFormat="1" ht="52.5" hidden="1" customHeight="1" x14ac:dyDescent="0.25">
      <c r="A63" s="230" t="s">
        <v>282</v>
      </c>
      <c r="B63" s="219" t="s">
        <v>283</v>
      </c>
      <c r="C63" s="202" t="s">
        <v>284</v>
      </c>
      <c r="D63" s="215" t="s">
        <v>285</v>
      </c>
      <c r="E63" s="220">
        <v>4850000</v>
      </c>
      <c r="F63" s="221"/>
      <c r="G63" s="220"/>
      <c r="H63" s="202" t="s">
        <v>116</v>
      </c>
      <c r="I63" s="222" t="s">
        <v>286</v>
      </c>
      <c r="J63" s="223" t="s">
        <v>16</v>
      </c>
      <c r="K63" s="222" t="s">
        <v>193</v>
      </c>
      <c r="L63" s="218" t="s">
        <v>260</v>
      </c>
      <c r="M63" s="205"/>
      <c r="N63" s="205" t="s">
        <v>1</v>
      </c>
      <c r="O63" s="224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</row>
    <row r="64" spans="1:51" ht="54.75" hidden="1" customHeight="1" x14ac:dyDescent="0.25">
      <c r="A64" s="230" t="s">
        <v>287</v>
      </c>
      <c r="B64" s="219" t="s">
        <v>288</v>
      </c>
      <c r="C64" s="202" t="s">
        <v>289</v>
      </c>
      <c r="D64" s="231" t="s">
        <v>290</v>
      </c>
      <c r="E64" s="232">
        <v>1350000</v>
      </c>
      <c r="F64" s="233"/>
      <c r="G64" s="232">
        <v>326000</v>
      </c>
      <c r="H64" s="202" t="s">
        <v>116</v>
      </c>
      <c r="I64" s="234" t="s">
        <v>16</v>
      </c>
      <c r="J64" s="234" t="s">
        <v>16</v>
      </c>
      <c r="K64" s="237" t="s">
        <v>16</v>
      </c>
      <c r="L64" s="231" t="s">
        <v>249</v>
      </c>
      <c r="M64" s="205"/>
      <c r="N64" s="238" t="s">
        <v>17</v>
      </c>
      <c r="O64" s="224"/>
    </row>
    <row r="65" spans="1:51" ht="54.75" hidden="1" customHeight="1" x14ac:dyDescent="0.25">
      <c r="A65" s="230" t="s">
        <v>291</v>
      </c>
      <c r="B65" s="219" t="s">
        <v>292</v>
      </c>
      <c r="C65" s="202" t="s">
        <v>246</v>
      </c>
      <c r="D65" s="215" t="s">
        <v>293</v>
      </c>
      <c r="E65" s="220">
        <v>1650000</v>
      </c>
      <c r="F65" s="221"/>
      <c r="G65" s="220"/>
      <c r="H65" s="202" t="s">
        <v>116</v>
      </c>
      <c r="I65" s="228" t="s">
        <v>16</v>
      </c>
      <c r="J65" s="223" t="s">
        <v>16</v>
      </c>
      <c r="K65" s="222" t="s">
        <v>233</v>
      </c>
      <c r="L65" s="218" t="s">
        <v>185</v>
      </c>
      <c r="M65" s="205"/>
      <c r="N65" s="205" t="s">
        <v>17</v>
      </c>
      <c r="O65" s="224"/>
    </row>
    <row r="66" spans="1:51" s="17" customFormat="1" ht="39.950000000000003" hidden="1" customHeight="1" x14ac:dyDescent="0.25">
      <c r="A66" s="196" t="s">
        <v>294</v>
      </c>
      <c r="B66" s="197" t="s">
        <v>295</v>
      </c>
      <c r="C66" s="198" t="s">
        <v>296</v>
      </c>
      <c r="D66" s="209" t="s">
        <v>297</v>
      </c>
      <c r="E66" s="216">
        <v>990000</v>
      </c>
      <c r="F66" s="217"/>
      <c r="G66" s="216" t="s">
        <v>298</v>
      </c>
      <c r="H66" s="239" t="s">
        <v>16</v>
      </c>
      <c r="I66" s="203" t="s">
        <v>16</v>
      </c>
      <c r="J66" s="203" t="s">
        <v>16</v>
      </c>
      <c r="K66" s="240" t="s">
        <v>16</v>
      </c>
      <c r="L66" s="209" t="s">
        <v>299</v>
      </c>
      <c r="M66" s="205"/>
      <c r="N66" s="206" t="s">
        <v>1</v>
      </c>
      <c r="O66" s="207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</row>
    <row r="67" spans="1:51" ht="63" hidden="1" customHeight="1" x14ac:dyDescent="0.25">
      <c r="A67" s="230" t="s">
        <v>300</v>
      </c>
      <c r="B67" s="219" t="s">
        <v>301</v>
      </c>
      <c r="C67" s="202" t="s">
        <v>302</v>
      </c>
      <c r="D67" s="231" t="s">
        <v>303</v>
      </c>
      <c r="E67" s="232">
        <v>2200000</v>
      </c>
      <c r="F67" s="233"/>
      <c r="G67" s="232" t="s">
        <v>304</v>
      </c>
      <c r="H67" s="241" t="s">
        <v>16</v>
      </c>
      <c r="I67" s="234" t="s">
        <v>16</v>
      </c>
      <c r="J67" s="234" t="s">
        <v>16</v>
      </c>
      <c r="K67" s="237" t="s">
        <v>16</v>
      </c>
      <c r="L67" s="231" t="s">
        <v>249</v>
      </c>
      <c r="M67" s="205"/>
      <c r="N67" s="238" t="s">
        <v>17</v>
      </c>
      <c r="O67" s="224"/>
    </row>
    <row r="68" spans="1:51" s="17" customFormat="1" ht="39.950000000000003" hidden="1" customHeight="1" x14ac:dyDescent="0.25">
      <c r="A68" s="230" t="s">
        <v>305</v>
      </c>
      <c r="B68" s="197" t="s">
        <v>306</v>
      </c>
      <c r="C68" s="198" t="s">
        <v>307</v>
      </c>
      <c r="D68" s="215" t="s">
        <v>308</v>
      </c>
      <c r="E68" s="225">
        <v>200000</v>
      </c>
      <c r="F68" s="226"/>
      <c r="G68" s="242" t="s">
        <v>309</v>
      </c>
      <c r="H68" s="198" t="s">
        <v>116</v>
      </c>
      <c r="I68" s="228" t="s">
        <v>16</v>
      </c>
      <c r="J68" s="227" t="s">
        <v>116</v>
      </c>
      <c r="K68" s="228" t="s">
        <v>233</v>
      </c>
      <c r="L68" s="204" t="s">
        <v>260</v>
      </c>
      <c r="M68" s="205"/>
      <c r="N68" s="229" t="s">
        <v>1</v>
      </c>
      <c r="O68" s="225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</row>
    <row r="69" spans="1:51" ht="39.950000000000003" hidden="1" customHeight="1" x14ac:dyDescent="0.25">
      <c r="A69" s="574" t="s">
        <v>310</v>
      </c>
      <c r="B69" s="219" t="s">
        <v>311</v>
      </c>
      <c r="C69" s="202"/>
      <c r="D69" s="231" t="s">
        <v>312</v>
      </c>
      <c r="E69" s="232">
        <v>1500000</v>
      </c>
      <c r="F69" s="233"/>
      <c r="G69" s="232"/>
      <c r="H69" s="241" t="s">
        <v>16</v>
      </c>
      <c r="I69" s="234" t="s">
        <v>116</v>
      </c>
      <c r="J69" s="234" t="s">
        <v>16</v>
      </c>
      <c r="K69" s="234" t="s">
        <v>16</v>
      </c>
      <c r="L69" s="243" t="s">
        <v>260</v>
      </c>
      <c r="M69" s="205"/>
      <c r="N69" s="244" t="s">
        <v>1</v>
      </c>
      <c r="O69" s="245"/>
    </row>
    <row r="70" spans="1:51" s="17" customFormat="1" ht="55.9" hidden="1" customHeight="1" x14ac:dyDescent="0.25">
      <c r="A70" s="575"/>
      <c r="B70" s="246" t="s">
        <v>313</v>
      </c>
      <c r="C70" s="247" t="s">
        <v>314</v>
      </c>
      <c r="D70" s="218" t="s">
        <v>315</v>
      </c>
      <c r="E70" s="248">
        <v>500000</v>
      </c>
      <c r="F70" s="249"/>
      <c r="G70" s="248" t="s">
        <v>309</v>
      </c>
      <c r="H70" s="247"/>
      <c r="I70" s="250" t="s">
        <v>16</v>
      </c>
      <c r="J70" s="250" t="s">
        <v>116</v>
      </c>
      <c r="K70" s="223" t="s">
        <v>16</v>
      </c>
      <c r="L70" s="218" t="s">
        <v>194</v>
      </c>
      <c r="M70" s="205"/>
      <c r="N70" s="244" t="s">
        <v>17</v>
      </c>
      <c r="O70" s="251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</row>
    <row r="71" spans="1:51" s="17" customFormat="1" ht="55.9" hidden="1" customHeight="1" x14ac:dyDescent="0.25">
      <c r="A71" s="252" t="s">
        <v>316</v>
      </c>
      <c r="B71" s="219" t="s">
        <v>317</v>
      </c>
      <c r="C71" s="202" t="s">
        <v>318</v>
      </c>
      <c r="D71" s="215" t="s">
        <v>319</v>
      </c>
      <c r="E71" s="220">
        <v>900000</v>
      </c>
      <c r="F71" s="221"/>
      <c r="G71" s="220"/>
      <c r="H71" s="202" t="s">
        <v>116</v>
      </c>
      <c r="I71" s="223" t="s">
        <v>16</v>
      </c>
      <c r="J71" s="223" t="s">
        <v>116</v>
      </c>
      <c r="K71" s="222" t="s">
        <v>320</v>
      </c>
      <c r="L71" s="218" t="s">
        <v>185</v>
      </c>
      <c r="M71" s="205"/>
      <c r="N71" s="220" t="s">
        <v>17</v>
      </c>
      <c r="O71" s="245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</row>
    <row r="72" spans="1:51" s="17" customFormat="1" ht="55.5" hidden="1" customHeight="1" x14ac:dyDescent="0.25">
      <c r="A72" s="230" t="s">
        <v>321</v>
      </c>
      <c r="B72" s="219" t="s">
        <v>322</v>
      </c>
      <c r="C72" s="202" t="s">
        <v>323</v>
      </c>
      <c r="D72" s="215" t="s">
        <v>324</v>
      </c>
      <c r="E72" s="220">
        <v>1500000</v>
      </c>
      <c r="F72" s="221"/>
      <c r="G72" s="220">
        <v>326000</v>
      </c>
      <c r="H72" s="202" t="s">
        <v>239</v>
      </c>
      <c r="I72" s="223" t="s">
        <v>16</v>
      </c>
      <c r="J72" s="223" t="s">
        <v>16</v>
      </c>
      <c r="K72" s="222" t="s">
        <v>325</v>
      </c>
      <c r="L72" s="204" t="s">
        <v>265</v>
      </c>
      <c r="M72" s="205"/>
      <c r="N72" s="205" t="s">
        <v>1</v>
      </c>
      <c r="O72" s="224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</row>
    <row r="73" spans="1:51" ht="39.950000000000003" hidden="1" customHeight="1" x14ac:dyDescent="0.25">
      <c r="A73" s="196" t="s">
        <v>326</v>
      </c>
      <c r="B73" s="253" t="s">
        <v>327</v>
      </c>
      <c r="C73" s="208" t="s">
        <v>328</v>
      </c>
      <c r="D73" s="215" t="s">
        <v>329</v>
      </c>
      <c r="E73" s="212">
        <v>300000</v>
      </c>
      <c r="F73" s="211"/>
      <c r="G73" s="212"/>
      <c r="H73" s="208" t="s">
        <v>16</v>
      </c>
      <c r="I73" s="227" t="s">
        <v>16</v>
      </c>
      <c r="J73" s="227" t="s">
        <v>16</v>
      </c>
      <c r="K73" s="254" t="s">
        <v>330</v>
      </c>
      <c r="L73" s="218" t="s">
        <v>260</v>
      </c>
      <c r="M73" s="205"/>
      <c r="N73" s="255" t="s">
        <v>1</v>
      </c>
      <c r="O73" s="256"/>
    </row>
    <row r="74" spans="1:51" ht="48" hidden="1" customHeight="1" x14ac:dyDescent="0.25">
      <c r="A74" s="230" t="s">
        <v>331</v>
      </c>
      <c r="B74" s="219" t="s">
        <v>332</v>
      </c>
      <c r="C74" s="202" t="s">
        <v>202</v>
      </c>
      <c r="D74" s="215" t="s">
        <v>333</v>
      </c>
      <c r="E74" s="220">
        <v>2265000</v>
      </c>
      <c r="F74" s="221"/>
      <c r="G74" s="257" t="s">
        <v>298</v>
      </c>
      <c r="H74" s="202" t="s">
        <v>239</v>
      </c>
      <c r="I74" s="223" t="s">
        <v>16</v>
      </c>
      <c r="J74" s="223" t="s">
        <v>16</v>
      </c>
      <c r="K74" s="222" t="s">
        <v>320</v>
      </c>
      <c r="L74" s="218" t="s">
        <v>260</v>
      </c>
      <c r="M74" s="205"/>
      <c r="N74" s="205" t="s">
        <v>1</v>
      </c>
      <c r="O74" s="245"/>
    </row>
    <row r="75" spans="1:51" ht="54.75" hidden="1" customHeight="1" x14ac:dyDescent="0.25">
      <c r="A75" s="196" t="s">
        <v>334</v>
      </c>
      <c r="B75" s="197" t="s">
        <v>335</v>
      </c>
      <c r="C75" s="198" t="s">
        <v>336</v>
      </c>
      <c r="D75" s="199" t="s">
        <v>337</v>
      </c>
      <c r="E75" s="225">
        <v>700000</v>
      </c>
      <c r="F75" s="226"/>
      <c r="G75" s="225">
        <v>345000</v>
      </c>
      <c r="H75" s="198" t="s">
        <v>338</v>
      </c>
      <c r="I75" s="227" t="s">
        <v>16</v>
      </c>
      <c r="J75" s="227" t="s">
        <v>16</v>
      </c>
      <c r="K75" s="228" t="s">
        <v>320</v>
      </c>
      <c r="L75" s="218" t="s">
        <v>265</v>
      </c>
      <c r="M75" s="205"/>
      <c r="N75" s="229" t="s">
        <v>1</v>
      </c>
      <c r="O75" s="256"/>
    </row>
    <row r="76" spans="1:51" ht="39.950000000000003" hidden="1" customHeight="1" x14ac:dyDescent="0.25">
      <c r="A76" s="196" t="s">
        <v>339</v>
      </c>
      <c r="B76" s="197" t="s">
        <v>340</v>
      </c>
      <c r="C76" s="198" t="s">
        <v>246</v>
      </c>
      <c r="D76" s="209" t="s">
        <v>341</v>
      </c>
      <c r="E76" s="216">
        <v>1950000</v>
      </c>
      <c r="F76" s="217"/>
      <c r="G76" s="216" t="s">
        <v>309</v>
      </c>
      <c r="H76" s="239" t="s">
        <v>342</v>
      </c>
      <c r="I76" s="203" t="s">
        <v>16</v>
      </c>
      <c r="J76" s="203" t="s">
        <v>16</v>
      </c>
      <c r="K76" s="240"/>
      <c r="L76" s="209" t="s">
        <v>194</v>
      </c>
      <c r="M76" s="205"/>
      <c r="N76" s="258" t="s">
        <v>17</v>
      </c>
      <c r="O76" s="256"/>
    </row>
    <row r="77" spans="1:51" s="17" customFormat="1" ht="49.5" hidden="1" customHeight="1" x14ac:dyDescent="0.25">
      <c r="A77" s="230" t="s">
        <v>343</v>
      </c>
      <c r="B77" s="219" t="s">
        <v>344</v>
      </c>
      <c r="C77" s="202" t="s">
        <v>345</v>
      </c>
      <c r="D77" s="215" t="s">
        <v>346</v>
      </c>
      <c r="E77" s="220">
        <v>2970000</v>
      </c>
      <c r="F77" s="221"/>
      <c r="G77" s="220">
        <v>345000</v>
      </c>
      <c r="H77" s="202" t="s">
        <v>347</v>
      </c>
      <c r="I77" s="223" t="s">
        <v>16</v>
      </c>
      <c r="J77" s="223" t="s">
        <v>16</v>
      </c>
      <c r="K77" s="222" t="s">
        <v>320</v>
      </c>
      <c r="L77" s="218" t="s">
        <v>265</v>
      </c>
      <c r="M77" s="205"/>
      <c r="N77" s="205" t="s">
        <v>1</v>
      </c>
      <c r="O77" s="245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</row>
    <row r="78" spans="1:51" ht="39.950000000000003" hidden="1" customHeight="1" x14ac:dyDescent="0.25">
      <c r="A78" s="230" t="s">
        <v>348</v>
      </c>
      <c r="B78" s="246" t="s">
        <v>349</v>
      </c>
      <c r="C78" s="247" t="s">
        <v>202</v>
      </c>
      <c r="D78" s="231" t="s">
        <v>350</v>
      </c>
      <c r="E78" s="248">
        <v>1450000</v>
      </c>
      <c r="F78" s="249"/>
      <c r="G78" s="248" t="s">
        <v>298</v>
      </c>
      <c r="H78" s="259" t="s">
        <v>16</v>
      </c>
      <c r="I78" s="260" t="s">
        <v>16</v>
      </c>
      <c r="J78" s="261" t="s">
        <v>16</v>
      </c>
      <c r="K78" s="235" t="s">
        <v>116</v>
      </c>
      <c r="L78" s="243" t="s">
        <v>260</v>
      </c>
      <c r="M78" s="205"/>
      <c r="N78" s="244" t="s">
        <v>1</v>
      </c>
      <c r="O78" s="245"/>
    </row>
    <row r="79" spans="1:51" s="17" customFormat="1" ht="39.950000000000003" hidden="1" customHeight="1" x14ac:dyDescent="0.25">
      <c r="A79" s="196" t="s">
        <v>351</v>
      </c>
      <c r="B79" s="197" t="s">
        <v>352</v>
      </c>
      <c r="C79" s="198" t="s">
        <v>353</v>
      </c>
      <c r="D79" s="209" t="s">
        <v>354</v>
      </c>
      <c r="E79" s="216">
        <v>1000000</v>
      </c>
      <c r="F79" s="217"/>
      <c r="G79" s="216" t="s">
        <v>355</v>
      </c>
      <c r="H79" s="202" t="s">
        <v>116</v>
      </c>
      <c r="I79" s="227" t="s">
        <v>16</v>
      </c>
      <c r="J79" s="227" t="s">
        <v>16</v>
      </c>
      <c r="K79" s="262" t="s">
        <v>16</v>
      </c>
      <c r="L79" s="263" t="s">
        <v>185</v>
      </c>
      <c r="M79" s="205"/>
      <c r="N79" s="258" t="s">
        <v>17</v>
      </c>
      <c r="O79" s="25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</row>
    <row r="80" spans="1:51" ht="50.25" hidden="1" customHeight="1" x14ac:dyDescent="0.25">
      <c r="A80" s="196" t="s">
        <v>356</v>
      </c>
      <c r="B80" s="219" t="s">
        <v>357</v>
      </c>
      <c r="C80" s="202" t="s">
        <v>358</v>
      </c>
      <c r="D80" s="215" t="s">
        <v>359</v>
      </c>
      <c r="E80" s="220">
        <v>800000</v>
      </c>
      <c r="F80" s="221"/>
      <c r="G80" s="220">
        <v>370000</v>
      </c>
      <c r="H80" s="202" t="s">
        <v>116</v>
      </c>
      <c r="I80" s="223" t="s">
        <v>16</v>
      </c>
      <c r="J80" s="223" t="s">
        <v>16</v>
      </c>
      <c r="K80" s="222" t="s">
        <v>233</v>
      </c>
      <c r="L80" s="218" t="s">
        <v>265</v>
      </c>
      <c r="M80" s="205"/>
      <c r="N80" s="220" t="s">
        <v>1</v>
      </c>
      <c r="O80" s="245"/>
    </row>
    <row r="81" spans="1:51" s="17" customFormat="1" ht="114" hidden="1" customHeight="1" x14ac:dyDescent="0.25">
      <c r="A81" s="230" t="s">
        <v>360</v>
      </c>
      <c r="B81" s="219" t="s">
        <v>361</v>
      </c>
      <c r="C81" s="202" t="s">
        <v>362</v>
      </c>
      <c r="D81" s="231" t="s">
        <v>363</v>
      </c>
      <c r="E81" s="232">
        <v>2600000</v>
      </c>
      <c r="F81" s="233"/>
      <c r="G81" s="232">
        <f>490000+345000</f>
        <v>835000</v>
      </c>
      <c r="H81" s="202" t="s">
        <v>116</v>
      </c>
      <c r="I81" s="223" t="s">
        <v>16</v>
      </c>
      <c r="J81" s="223" t="s">
        <v>16</v>
      </c>
      <c r="K81" s="222" t="s">
        <v>364</v>
      </c>
      <c r="L81" s="264" t="s">
        <v>365</v>
      </c>
      <c r="M81" s="205"/>
      <c r="N81" s="244" t="s">
        <v>17</v>
      </c>
      <c r="O81" s="245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</row>
    <row r="82" spans="1:51" s="17" customFormat="1" ht="67.5" hidden="1" customHeight="1" x14ac:dyDescent="0.25">
      <c r="A82" s="230" t="s">
        <v>366</v>
      </c>
      <c r="B82" s="265" t="s">
        <v>367</v>
      </c>
      <c r="C82" s="266" t="s">
        <v>368</v>
      </c>
      <c r="D82" s="209" t="s">
        <v>369</v>
      </c>
      <c r="E82" s="210">
        <v>365000</v>
      </c>
      <c r="F82" s="267"/>
      <c r="G82" s="210" t="s">
        <v>298</v>
      </c>
      <c r="H82" s="268" t="s">
        <v>370</v>
      </c>
      <c r="I82" s="269" t="s">
        <v>16</v>
      </c>
      <c r="J82" s="269" t="s">
        <v>116</v>
      </c>
      <c r="K82" s="270" t="s">
        <v>371</v>
      </c>
      <c r="L82" s="209" t="s">
        <v>372</v>
      </c>
      <c r="M82" s="205"/>
      <c r="N82" s="258" t="s">
        <v>1</v>
      </c>
      <c r="O82" s="25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</row>
    <row r="83" spans="1:51" s="17" customFormat="1" ht="67.5" hidden="1" customHeight="1" x14ac:dyDescent="0.25">
      <c r="A83" s="230" t="s">
        <v>373</v>
      </c>
      <c r="B83" s="219" t="s">
        <v>374</v>
      </c>
      <c r="C83" s="202" t="s">
        <v>375</v>
      </c>
      <c r="D83" s="215" t="s">
        <v>376</v>
      </c>
      <c r="E83" s="220">
        <v>1450727.75</v>
      </c>
      <c r="F83" s="221"/>
      <c r="G83" s="257" t="s">
        <v>377</v>
      </c>
      <c r="H83" s="202" t="s">
        <v>378</v>
      </c>
      <c r="I83" s="223" t="s">
        <v>16</v>
      </c>
      <c r="J83" s="223" t="s">
        <v>16</v>
      </c>
      <c r="K83" s="222" t="s">
        <v>379</v>
      </c>
      <c r="L83" s="218" t="s">
        <v>249</v>
      </c>
      <c r="M83" s="205"/>
      <c r="N83" s="205" t="s">
        <v>17</v>
      </c>
      <c r="O83" s="224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</row>
    <row r="84" spans="1:51" ht="39.950000000000003" hidden="1" customHeight="1" x14ac:dyDescent="0.25">
      <c r="A84" s="271" t="s">
        <v>380</v>
      </c>
      <c r="B84" s="197" t="s">
        <v>381</v>
      </c>
      <c r="C84" s="198" t="s">
        <v>382</v>
      </c>
      <c r="D84" s="204" t="s">
        <v>383</v>
      </c>
      <c r="E84" s="225">
        <v>1354109.79</v>
      </c>
      <c r="F84" s="226"/>
      <c r="G84" s="242" t="s">
        <v>309</v>
      </c>
      <c r="H84" s="198" t="s">
        <v>116</v>
      </c>
      <c r="I84" s="227" t="s">
        <v>16</v>
      </c>
      <c r="J84" s="227" t="s">
        <v>13</v>
      </c>
      <c r="K84" s="228" t="s">
        <v>384</v>
      </c>
      <c r="L84" s="204" t="s">
        <v>194</v>
      </c>
      <c r="M84" s="205"/>
      <c r="N84" s="229" t="s">
        <v>17</v>
      </c>
      <c r="O84" s="256"/>
    </row>
    <row r="85" spans="1:51" ht="66" hidden="1" customHeight="1" x14ac:dyDescent="0.25">
      <c r="A85" s="230" t="s">
        <v>385</v>
      </c>
      <c r="B85" s="219" t="s">
        <v>386</v>
      </c>
      <c r="C85" s="202" t="s">
        <v>387</v>
      </c>
      <c r="D85" s="215" t="s">
        <v>388</v>
      </c>
      <c r="E85" s="220">
        <v>638000</v>
      </c>
      <c r="F85" s="221"/>
      <c r="G85" s="220">
        <v>345000</v>
      </c>
      <c r="H85" s="202" t="s">
        <v>116</v>
      </c>
      <c r="I85" s="223" t="s">
        <v>16</v>
      </c>
      <c r="J85" s="223" t="s">
        <v>16</v>
      </c>
      <c r="K85" s="222" t="s">
        <v>389</v>
      </c>
      <c r="L85" s="218" t="s">
        <v>249</v>
      </c>
      <c r="M85" s="205"/>
      <c r="N85" s="205" t="s">
        <v>17</v>
      </c>
      <c r="O85" s="224"/>
    </row>
    <row r="86" spans="1:51" ht="54.75" hidden="1" customHeight="1" x14ac:dyDescent="0.25">
      <c r="A86" s="196" t="s">
        <v>390</v>
      </c>
      <c r="B86" s="197" t="s">
        <v>391</v>
      </c>
      <c r="C86" s="198" t="s">
        <v>392</v>
      </c>
      <c r="D86" s="199" t="s">
        <v>393</v>
      </c>
      <c r="E86" s="225">
        <v>650000</v>
      </c>
      <c r="F86" s="226"/>
      <c r="G86" s="242" t="s">
        <v>394</v>
      </c>
      <c r="H86" s="198" t="s">
        <v>116</v>
      </c>
      <c r="I86" s="228" t="s">
        <v>395</v>
      </c>
      <c r="J86" s="227" t="s">
        <v>16</v>
      </c>
      <c r="K86" s="228" t="s">
        <v>389</v>
      </c>
      <c r="L86" s="204" t="s">
        <v>249</v>
      </c>
      <c r="M86" s="205"/>
      <c r="N86" s="229" t="s">
        <v>17</v>
      </c>
      <c r="O86" s="207"/>
    </row>
    <row r="87" spans="1:51" ht="54.75" hidden="1" customHeight="1" x14ac:dyDescent="0.25">
      <c r="A87" s="230" t="s">
        <v>396</v>
      </c>
      <c r="B87" s="265" t="s">
        <v>397</v>
      </c>
      <c r="C87" s="266" t="s">
        <v>398</v>
      </c>
      <c r="D87" s="215" t="s">
        <v>399</v>
      </c>
      <c r="E87" s="210">
        <v>420000</v>
      </c>
      <c r="F87" s="211"/>
      <c r="G87" s="212"/>
      <c r="H87" s="202" t="s">
        <v>116</v>
      </c>
      <c r="I87" s="203" t="s">
        <v>16</v>
      </c>
      <c r="J87" s="269" t="s">
        <v>400</v>
      </c>
      <c r="K87" s="272" t="s">
        <v>116</v>
      </c>
      <c r="L87" s="218" t="s">
        <v>260</v>
      </c>
      <c r="M87" s="205"/>
      <c r="N87" s="206" t="s">
        <v>1</v>
      </c>
      <c r="O87" s="207"/>
    </row>
    <row r="88" spans="1:51" ht="81" hidden="1" customHeight="1" x14ac:dyDescent="0.25">
      <c r="A88" s="230" t="s">
        <v>401</v>
      </c>
      <c r="B88" s="219" t="s">
        <v>402</v>
      </c>
      <c r="C88" s="202" t="s">
        <v>46</v>
      </c>
      <c r="D88" s="215" t="s">
        <v>403</v>
      </c>
      <c r="E88" s="220">
        <v>1460000</v>
      </c>
      <c r="F88" s="221"/>
      <c r="G88" s="257" t="s">
        <v>404</v>
      </c>
      <c r="H88" s="202" t="s">
        <v>264</v>
      </c>
      <c r="I88" s="223" t="s">
        <v>16</v>
      </c>
      <c r="J88" s="223" t="s">
        <v>16</v>
      </c>
      <c r="K88" s="222" t="s">
        <v>233</v>
      </c>
      <c r="L88" s="218" t="s">
        <v>249</v>
      </c>
      <c r="M88" s="205"/>
      <c r="N88" s="205" t="s">
        <v>17</v>
      </c>
      <c r="O88" s="245"/>
    </row>
    <row r="89" spans="1:51" s="102" customFormat="1" ht="51.75" hidden="1" customHeight="1" x14ac:dyDescent="0.25">
      <c r="A89" s="196" t="s">
        <v>405</v>
      </c>
      <c r="B89" s="197" t="s">
        <v>406</v>
      </c>
      <c r="C89" s="198" t="s">
        <v>407</v>
      </c>
      <c r="D89" s="215" t="s">
        <v>408</v>
      </c>
      <c r="E89" s="216">
        <v>3000000</v>
      </c>
      <c r="F89" s="217"/>
      <c r="G89" s="216">
        <v>345000</v>
      </c>
      <c r="H89" s="239" t="s">
        <v>409</v>
      </c>
      <c r="I89" s="203" t="s">
        <v>16</v>
      </c>
      <c r="J89" s="203" t="s">
        <v>16</v>
      </c>
      <c r="K89" s="203" t="s">
        <v>16</v>
      </c>
      <c r="L89" s="218" t="s">
        <v>410</v>
      </c>
      <c r="M89" s="205"/>
      <c r="N89" s="206" t="s">
        <v>1</v>
      </c>
      <c r="O89" s="207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</row>
    <row r="90" spans="1:51" s="274" customFormat="1" ht="54.75" hidden="1" customHeight="1" x14ac:dyDescent="0.25">
      <c r="A90" s="196" t="s">
        <v>411</v>
      </c>
      <c r="B90" s="197" t="s">
        <v>412</v>
      </c>
      <c r="C90" s="198" t="s">
        <v>246</v>
      </c>
      <c r="D90" s="215" t="s">
        <v>413</v>
      </c>
      <c r="E90" s="216">
        <v>1590000</v>
      </c>
      <c r="F90" s="217"/>
      <c r="G90" s="216">
        <v>372079</v>
      </c>
      <c r="H90" s="202" t="s">
        <v>116</v>
      </c>
      <c r="I90" s="203" t="s">
        <v>409</v>
      </c>
      <c r="J90" s="203" t="s">
        <v>16</v>
      </c>
      <c r="K90" s="273" t="s">
        <v>414</v>
      </c>
      <c r="L90" s="218" t="s">
        <v>410</v>
      </c>
      <c r="M90" s="205"/>
      <c r="N90" s="206" t="s">
        <v>17</v>
      </c>
      <c r="O90" s="207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</row>
    <row r="91" spans="1:51" s="17" customFormat="1" ht="39.950000000000003" hidden="1" customHeight="1" x14ac:dyDescent="0.25">
      <c r="A91" s="196" t="s">
        <v>415</v>
      </c>
      <c r="B91" s="197" t="s">
        <v>416</v>
      </c>
      <c r="C91" s="198" t="s">
        <v>417</v>
      </c>
      <c r="D91" s="209" t="s">
        <v>418</v>
      </c>
      <c r="E91" s="216">
        <v>526000</v>
      </c>
      <c r="F91" s="217"/>
      <c r="G91" s="216"/>
      <c r="H91" s="239" t="s">
        <v>419</v>
      </c>
      <c r="I91" s="203" t="s">
        <v>116</v>
      </c>
      <c r="J91" s="203" t="s">
        <v>16</v>
      </c>
      <c r="K91" s="222" t="s">
        <v>389</v>
      </c>
      <c r="L91" s="275" t="s">
        <v>260</v>
      </c>
      <c r="M91" s="205"/>
      <c r="N91" s="206" t="s">
        <v>1</v>
      </c>
      <c r="O91" s="207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</row>
    <row r="92" spans="1:51" ht="81" hidden="1" customHeight="1" x14ac:dyDescent="0.25">
      <c r="A92" s="572" t="s">
        <v>420</v>
      </c>
      <c r="B92" s="197" t="s">
        <v>421</v>
      </c>
      <c r="C92" s="198" t="s">
        <v>422</v>
      </c>
      <c r="D92" s="204" t="s">
        <v>423</v>
      </c>
      <c r="E92" s="225">
        <v>1500000</v>
      </c>
      <c r="F92" s="226"/>
      <c r="G92" s="225"/>
      <c r="H92" s="198" t="s">
        <v>116</v>
      </c>
      <c r="I92" s="228" t="s">
        <v>16</v>
      </c>
      <c r="J92" s="227" t="s">
        <v>16</v>
      </c>
      <c r="K92" s="262" t="s">
        <v>424</v>
      </c>
      <c r="L92" s="204" t="s">
        <v>425</v>
      </c>
      <c r="M92" s="276"/>
      <c r="N92" s="277" t="s">
        <v>1</v>
      </c>
      <c r="O92" s="256"/>
    </row>
    <row r="93" spans="1:51" s="17" customFormat="1" ht="84" hidden="1" customHeight="1" x14ac:dyDescent="0.25">
      <c r="A93" s="573"/>
      <c r="B93" s="197" t="s">
        <v>426</v>
      </c>
      <c r="C93" s="198" t="s">
        <v>427</v>
      </c>
      <c r="D93" s="204" t="s">
        <v>428</v>
      </c>
      <c r="E93" s="225">
        <v>2500000</v>
      </c>
      <c r="F93" s="226"/>
      <c r="G93" s="225"/>
      <c r="H93" s="198" t="s">
        <v>116</v>
      </c>
      <c r="I93" s="228" t="s">
        <v>16</v>
      </c>
      <c r="J93" s="227" t="s">
        <v>16</v>
      </c>
      <c r="K93" s="262" t="s">
        <v>424</v>
      </c>
      <c r="L93" s="204" t="s">
        <v>429</v>
      </c>
      <c r="M93" s="276"/>
      <c r="N93" s="277" t="s">
        <v>17</v>
      </c>
      <c r="O93" s="25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</row>
    <row r="94" spans="1:51" ht="70.5" hidden="1" customHeight="1" x14ac:dyDescent="0.25">
      <c r="A94" s="196" t="s">
        <v>430</v>
      </c>
      <c r="B94" s="197" t="s">
        <v>431</v>
      </c>
      <c r="C94" s="198" t="s">
        <v>432</v>
      </c>
      <c r="D94" s="215" t="s">
        <v>433</v>
      </c>
      <c r="E94" s="216">
        <v>800000</v>
      </c>
      <c r="F94" s="217"/>
      <c r="G94" s="216" t="s">
        <v>434</v>
      </c>
      <c r="H94" s="239" t="s">
        <v>435</v>
      </c>
      <c r="I94" s="203" t="s">
        <v>16</v>
      </c>
      <c r="J94" s="203" t="s">
        <v>16</v>
      </c>
      <c r="K94" s="240" t="s">
        <v>116</v>
      </c>
      <c r="L94" s="218" t="s">
        <v>226</v>
      </c>
      <c r="M94" s="238"/>
      <c r="N94" s="238" t="s">
        <v>17</v>
      </c>
      <c r="O94" s="207"/>
    </row>
    <row r="95" spans="1:51" ht="39.950000000000003" hidden="1" customHeight="1" x14ac:dyDescent="0.25">
      <c r="A95" s="196" t="s">
        <v>436</v>
      </c>
      <c r="B95" s="197" t="s">
        <v>437</v>
      </c>
      <c r="C95" s="198" t="s">
        <v>438</v>
      </c>
      <c r="D95" s="278" t="s">
        <v>439</v>
      </c>
      <c r="E95" s="225">
        <v>1420000</v>
      </c>
      <c r="F95" s="226"/>
      <c r="G95" s="225"/>
      <c r="H95" s="198" t="s">
        <v>264</v>
      </c>
      <c r="I95" s="228" t="s">
        <v>16</v>
      </c>
      <c r="J95" s="227" t="s">
        <v>16</v>
      </c>
      <c r="K95" s="228" t="s">
        <v>389</v>
      </c>
      <c r="L95" s="279" t="s">
        <v>260</v>
      </c>
      <c r="M95" s="205"/>
      <c r="N95" s="229" t="s">
        <v>1</v>
      </c>
      <c r="O95" s="256"/>
    </row>
    <row r="96" spans="1:51" s="17" customFormat="1" ht="78.75" hidden="1" customHeight="1" x14ac:dyDescent="0.25">
      <c r="A96" s="560" t="s">
        <v>440</v>
      </c>
      <c r="B96" s="280" t="s">
        <v>441</v>
      </c>
      <c r="C96" s="281" t="s">
        <v>442</v>
      </c>
      <c r="D96" s="282" t="s">
        <v>443</v>
      </c>
      <c r="E96" s="283">
        <v>700000</v>
      </c>
      <c r="F96" s="284"/>
      <c r="G96" s="283"/>
      <c r="H96" s="281" t="s">
        <v>191</v>
      </c>
      <c r="I96" s="285" t="s">
        <v>444</v>
      </c>
      <c r="J96" s="286" t="s">
        <v>16</v>
      </c>
      <c r="K96" s="285" t="s">
        <v>193</v>
      </c>
      <c r="L96" s="287" t="s">
        <v>226</v>
      </c>
      <c r="M96" s="288"/>
      <c r="N96" s="288"/>
      <c r="O96" s="289" t="s">
        <v>1</v>
      </c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</row>
    <row r="97" spans="1:51" ht="66.75" hidden="1" customHeight="1" x14ac:dyDescent="0.25">
      <c r="A97" s="561"/>
      <c r="B97" s="290" t="s">
        <v>445</v>
      </c>
      <c r="C97" s="291" t="s">
        <v>446</v>
      </c>
      <c r="D97" s="282" t="s">
        <v>447</v>
      </c>
      <c r="E97" s="292">
        <v>500000</v>
      </c>
      <c r="F97" s="293"/>
      <c r="G97" s="292"/>
      <c r="H97" s="291" t="s">
        <v>448</v>
      </c>
      <c r="I97" s="294" t="s">
        <v>444</v>
      </c>
      <c r="J97" s="295" t="s">
        <v>16</v>
      </c>
      <c r="K97" s="294" t="s">
        <v>193</v>
      </c>
      <c r="L97" s="287" t="s">
        <v>226</v>
      </c>
      <c r="M97" s="288"/>
      <c r="N97" s="296"/>
      <c r="O97" s="297" t="s">
        <v>1</v>
      </c>
    </row>
    <row r="98" spans="1:51" s="17" customFormat="1" ht="39.950000000000003" hidden="1" customHeight="1" x14ac:dyDescent="0.25">
      <c r="A98" s="561"/>
      <c r="B98" s="280" t="s">
        <v>449</v>
      </c>
      <c r="C98" s="281" t="s">
        <v>450</v>
      </c>
      <c r="D98" s="282" t="s">
        <v>451</v>
      </c>
      <c r="E98" s="283">
        <v>250000</v>
      </c>
      <c r="F98" s="284"/>
      <c r="G98" s="283"/>
      <c r="H98" s="281" t="s">
        <v>452</v>
      </c>
      <c r="I98" s="285" t="s">
        <v>183</v>
      </c>
      <c r="J98" s="286" t="s">
        <v>16</v>
      </c>
      <c r="K98" s="285" t="s">
        <v>193</v>
      </c>
      <c r="L98" s="287" t="s">
        <v>226</v>
      </c>
      <c r="M98" s="288"/>
      <c r="N98" s="288"/>
      <c r="O98" s="289" t="s">
        <v>1</v>
      </c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</row>
    <row r="99" spans="1:51" s="17" customFormat="1" ht="39.950000000000003" hidden="1" customHeight="1" x14ac:dyDescent="0.25">
      <c r="A99" s="561"/>
      <c r="B99" s="290" t="s">
        <v>453</v>
      </c>
      <c r="C99" s="291" t="s">
        <v>454</v>
      </c>
      <c r="D99" s="282" t="s">
        <v>455</v>
      </c>
      <c r="E99" s="292">
        <v>600000</v>
      </c>
      <c r="F99" s="293"/>
      <c r="G99" s="292"/>
      <c r="H99" s="291" t="s">
        <v>456</v>
      </c>
      <c r="I99" s="294" t="s">
        <v>183</v>
      </c>
      <c r="J99" s="295" t="s">
        <v>16</v>
      </c>
      <c r="K99" s="294" t="s">
        <v>193</v>
      </c>
      <c r="L99" s="287" t="s">
        <v>226</v>
      </c>
      <c r="M99" s="288"/>
      <c r="N99" s="296"/>
      <c r="O99" s="297" t="s">
        <v>1</v>
      </c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</row>
    <row r="100" spans="1:51" s="17" customFormat="1" ht="39.950000000000003" hidden="1" customHeight="1" x14ac:dyDescent="0.25">
      <c r="A100" s="562"/>
      <c r="B100" s="280" t="s">
        <v>457</v>
      </c>
      <c r="C100" s="281" t="s">
        <v>458</v>
      </c>
      <c r="D100" s="282" t="s">
        <v>459</v>
      </c>
      <c r="E100" s="283">
        <v>1000000</v>
      </c>
      <c r="F100" s="284"/>
      <c r="G100" s="283"/>
      <c r="H100" s="281" t="s">
        <v>116</v>
      </c>
      <c r="I100" s="285" t="s">
        <v>183</v>
      </c>
      <c r="J100" s="286" t="s">
        <v>16</v>
      </c>
      <c r="K100" s="285" t="s">
        <v>193</v>
      </c>
      <c r="L100" s="287" t="s">
        <v>226</v>
      </c>
      <c r="M100" s="288"/>
      <c r="N100" s="283"/>
      <c r="O100" s="283" t="s">
        <v>1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</row>
    <row r="101" spans="1:51" ht="52.5" hidden="1" customHeight="1" x14ac:dyDescent="0.25">
      <c r="A101" s="563" t="s">
        <v>460</v>
      </c>
      <c r="B101" s="290" t="s">
        <v>461</v>
      </c>
      <c r="C101" s="291" t="s">
        <v>462</v>
      </c>
      <c r="D101" s="298" t="s">
        <v>463</v>
      </c>
      <c r="E101" s="292">
        <v>800000</v>
      </c>
      <c r="F101" s="293"/>
      <c r="G101" s="292"/>
      <c r="H101" s="291" t="s">
        <v>116</v>
      </c>
      <c r="I101" s="294" t="s">
        <v>444</v>
      </c>
      <c r="J101" s="295" t="s">
        <v>16</v>
      </c>
      <c r="K101" s="294" t="s">
        <v>193</v>
      </c>
      <c r="L101" s="299" t="s">
        <v>226</v>
      </c>
      <c r="M101" s="288"/>
      <c r="N101" s="296"/>
      <c r="O101" s="297" t="s">
        <v>1</v>
      </c>
    </row>
    <row r="102" spans="1:51" s="17" customFormat="1" ht="39.950000000000003" hidden="1" customHeight="1" x14ac:dyDescent="0.25">
      <c r="A102" s="566"/>
      <c r="B102" s="280" t="s">
        <v>464</v>
      </c>
      <c r="C102" s="281" t="s">
        <v>465</v>
      </c>
      <c r="D102" s="298" t="s">
        <v>466</v>
      </c>
      <c r="E102" s="283">
        <v>960000</v>
      </c>
      <c r="F102" s="284"/>
      <c r="G102" s="283"/>
      <c r="H102" s="281" t="s">
        <v>116</v>
      </c>
      <c r="I102" s="285" t="s">
        <v>444</v>
      </c>
      <c r="J102" s="286" t="s">
        <v>16</v>
      </c>
      <c r="K102" s="285" t="s">
        <v>193</v>
      </c>
      <c r="L102" s="299" t="s">
        <v>226</v>
      </c>
      <c r="M102" s="288"/>
      <c r="N102" s="288"/>
      <c r="O102" s="300" t="s">
        <v>1</v>
      </c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</row>
    <row r="103" spans="1:51" ht="39.950000000000003" hidden="1" customHeight="1" x14ac:dyDescent="0.25">
      <c r="A103" s="564"/>
      <c r="B103" s="290" t="s">
        <v>467</v>
      </c>
      <c r="C103" s="291" t="s">
        <v>468</v>
      </c>
      <c r="D103" s="298" t="s">
        <v>469</v>
      </c>
      <c r="E103" s="292">
        <v>400000</v>
      </c>
      <c r="F103" s="293"/>
      <c r="G103" s="292"/>
      <c r="H103" s="291" t="s">
        <v>116</v>
      </c>
      <c r="I103" s="294" t="s">
        <v>444</v>
      </c>
      <c r="J103" s="295" t="s">
        <v>16</v>
      </c>
      <c r="K103" s="294" t="s">
        <v>193</v>
      </c>
      <c r="L103" s="299" t="s">
        <v>226</v>
      </c>
      <c r="M103" s="288"/>
      <c r="N103" s="296"/>
      <c r="O103" s="297" t="s">
        <v>1</v>
      </c>
    </row>
    <row r="104" spans="1:51" s="17" customFormat="1" ht="51.75" hidden="1" customHeight="1" x14ac:dyDescent="0.25">
      <c r="A104" s="301" t="s">
        <v>470</v>
      </c>
      <c r="B104" s="290" t="s">
        <v>471</v>
      </c>
      <c r="C104" s="291" t="s">
        <v>472</v>
      </c>
      <c r="D104" s="298" t="s">
        <v>473</v>
      </c>
      <c r="E104" s="292">
        <v>1500000</v>
      </c>
      <c r="F104" s="293"/>
      <c r="G104" s="292">
        <v>345000</v>
      </c>
      <c r="H104" s="291" t="s">
        <v>474</v>
      </c>
      <c r="I104" s="294" t="s">
        <v>16</v>
      </c>
      <c r="J104" s="295" t="s">
        <v>16</v>
      </c>
      <c r="K104" s="294" t="s">
        <v>193</v>
      </c>
      <c r="L104" s="299" t="s">
        <v>410</v>
      </c>
      <c r="M104" s="288"/>
      <c r="N104" s="296"/>
      <c r="O104" s="297" t="s">
        <v>1</v>
      </c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</row>
    <row r="105" spans="1:51" s="17" customFormat="1" ht="39.950000000000003" hidden="1" customHeight="1" x14ac:dyDescent="0.25">
      <c r="A105" s="563" t="s">
        <v>475</v>
      </c>
      <c r="B105" s="290" t="s">
        <v>476</v>
      </c>
      <c r="C105" s="291" t="s">
        <v>246</v>
      </c>
      <c r="D105" s="298" t="s">
        <v>477</v>
      </c>
      <c r="E105" s="292">
        <v>870000</v>
      </c>
      <c r="F105" s="293"/>
      <c r="G105" s="302" t="s">
        <v>298</v>
      </c>
      <c r="H105" s="291" t="s">
        <v>191</v>
      </c>
      <c r="I105" s="294" t="s">
        <v>16</v>
      </c>
      <c r="J105" s="295" t="s">
        <v>16</v>
      </c>
      <c r="K105" s="294" t="s">
        <v>193</v>
      </c>
      <c r="L105" s="299" t="s">
        <v>226</v>
      </c>
      <c r="M105" s="288"/>
      <c r="N105" s="296"/>
      <c r="O105" s="297" t="s">
        <v>1</v>
      </c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</row>
    <row r="106" spans="1:51" ht="39.950000000000003" hidden="1" customHeight="1" x14ac:dyDescent="0.25">
      <c r="A106" s="566"/>
      <c r="B106" s="280" t="s">
        <v>478</v>
      </c>
      <c r="C106" s="281" t="s">
        <v>479</v>
      </c>
      <c r="D106" s="298" t="s">
        <v>480</v>
      </c>
      <c r="E106" s="283">
        <v>60000</v>
      </c>
      <c r="F106" s="284"/>
      <c r="G106" s="283"/>
      <c r="H106" s="281" t="s">
        <v>191</v>
      </c>
      <c r="I106" s="285" t="s">
        <v>16</v>
      </c>
      <c r="J106" s="286" t="s">
        <v>16</v>
      </c>
      <c r="K106" s="285" t="s">
        <v>193</v>
      </c>
      <c r="L106" s="299" t="s">
        <v>226</v>
      </c>
      <c r="M106" s="288"/>
      <c r="N106" s="288"/>
      <c r="O106" s="289" t="s">
        <v>1</v>
      </c>
    </row>
    <row r="107" spans="1:51" s="17" customFormat="1" ht="39.950000000000003" hidden="1" customHeight="1" x14ac:dyDescent="0.25">
      <c r="A107" s="566"/>
      <c r="B107" s="290" t="s">
        <v>481</v>
      </c>
      <c r="C107" s="291" t="s">
        <v>482</v>
      </c>
      <c r="D107" s="298" t="s">
        <v>483</v>
      </c>
      <c r="E107" s="292">
        <v>170000</v>
      </c>
      <c r="F107" s="293"/>
      <c r="G107" s="292"/>
      <c r="H107" s="291" t="s">
        <v>191</v>
      </c>
      <c r="I107" s="294" t="s">
        <v>183</v>
      </c>
      <c r="J107" s="295" t="s">
        <v>16</v>
      </c>
      <c r="K107" s="294" t="s">
        <v>193</v>
      </c>
      <c r="L107" s="299" t="s">
        <v>226</v>
      </c>
      <c r="M107" s="288"/>
      <c r="N107" s="296"/>
      <c r="O107" s="297" t="s">
        <v>1</v>
      </c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</row>
    <row r="108" spans="1:51" s="17" customFormat="1" ht="39.950000000000003" hidden="1" customHeight="1" x14ac:dyDescent="0.25">
      <c r="A108" s="566"/>
      <c r="B108" s="280" t="s">
        <v>484</v>
      </c>
      <c r="C108" s="281" t="s">
        <v>485</v>
      </c>
      <c r="D108" s="298" t="s">
        <v>486</v>
      </c>
      <c r="E108" s="283">
        <v>300000</v>
      </c>
      <c r="F108" s="284"/>
      <c r="G108" s="283"/>
      <c r="H108" s="281" t="s">
        <v>191</v>
      </c>
      <c r="I108" s="285" t="s">
        <v>487</v>
      </c>
      <c r="J108" s="286" t="s">
        <v>16</v>
      </c>
      <c r="K108" s="285" t="s">
        <v>116</v>
      </c>
      <c r="L108" s="299" t="s">
        <v>226</v>
      </c>
      <c r="M108" s="288"/>
      <c r="N108" s="288"/>
      <c r="O108" s="289" t="s">
        <v>1</v>
      </c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</row>
    <row r="109" spans="1:51" ht="39.950000000000003" hidden="1" customHeight="1" x14ac:dyDescent="0.25">
      <c r="A109" s="564"/>
      <c r="B109" s="280" t="s">
        <v>488</v>
      </c>
      <c r="C109" s="281" t="s">
        <v>489</v>
      </c>
      <c r="D109" s="303" t="s">
        <v>490</v>
      </c>
      <c r="E109" s="283">
        <v>0</v>
      </c>
      <c r="F109" s="284"/>
      <c r="G109" s="283"/>
      <c r="H109" s="281" t="s">
        <v>116</v>
      </c>
      <c r="I109" s="285" t="s">
        <v>116</v>
      </c>
      <c r="J109" s="286" t="s">
        <v>16</v>
      </c>
      <c r="K109" s="285" t="s">
        <v>491</v>
      </c>
      <c r="L109" s="304" t="s">
        <v>492</v>
      </c>
      <c r="M109" s="288"/>
      <c r="N109" s="305"/>
      <c r="O109" s="289" t="s">
        <v>1</v>
      </c>
    </row>
    <row r="110" spans="1:51" ht="48" hidden="1" customHeight="1" x14ac:dyDescent="0.25">
      <c r="A110" s="563" t="s">
        <v>240</v>
      </c>
      <c r="B110" s="280" t="s">
        <v>493</v>
      </c>
      <c r="C110" s="306" t="s">
        <v>494</v>
      </c>
      <c r="D110" s="298" t="s">
        <v>495</v>
      </c>
      <c r="E110" s="307">
        <v>1000000</v>
      </c>
      <c r="F110" s="308"/>
      <c r="G110" s="309">
        <v>345000</v>
      </c>
      <c r="H110" s="281" t="s">
        <v>116</v>
      </c>
      <c r="I110" s="310" t="s">
        <v>16</v>
      </c>
      <c r="J110" s="310" t="s">
        <v>16</v>
      </c>
      <c r="K110" s="310" t="s">
        <v>16</v>
      </c>
      <c r="L110" s="299" t="s">
        <v>410</v>
      </c>
      <c r="M110" s="288"/>
      <c r="N110" s="311"/>
      <c r="O110" s="289" t="s">
        <v>1</v>
      </c>
    </row>
    <row r="111" spans="1:51" ht="39.950000000000003" hidden="1" customHeight="1" x14ac:dyDescent="0.25">
      <c r="A111" s="566"/>
      <c r="B111" s="290" t="s">
        <v>496</v>
      </c>
      <c r="C111" s="312" t="s">
        <v>497</v>
      </c>
      <c r="D111" s="298" t="s">
        <v>498</v>
      </c>
      <c r="E111" s="313">
        <v>1100000</v>
      </c>
      <c r="F111" s="314"/>
      <c r="G111" s="315"/>
      <c r="H111" s="281" t="s">
        <v>116</v>
      </c>
      <c r="I111" s="316" t="s">
        <v>16</v>
      </c>
      <c r="J111" s="316" t="s">
        <v>16</v>
      </c>
      <c r="K111" s="316" t="s">
        <v>16</v>
      </c>
      <c r="L111" s="299" t="s">
        <v>226</v>
      </c>
      <c r="M111" s="288"/>
      <c r="N111" s="317"/>
      <c r="O111" s="297" t="s">
        <v>1</v>
      </c>
    </row>
    <row r="112" spans="1:51" s="17" customFormat="1" ht="39.950000000000003" hidden="1" customHeight="1" x14ac:dyDescent="0.25">
      <c r="A112" s="564"/>
      <c r="B112" s="280" t="s">
        <v>499</v>
      </c>
      <c r="C112" s="306" t="s">
        <v>500</v>
      </c>
      <c r="D112" s="298" t="s">
        <v>501</v>
      </c>
      <c r="E112" s="318">
        <v>1000000</v>
      </c>
      <c r="F112" s="319"/>
      <c r="G112" s="320"/>
      <c r="H112" s="281" t="s">
        <v>116</v>
      </c>
      <c r="I112" s="310" t="s">
        <v>16</v>
      </c>
      <c r="J112" s="310" t="s">
        <v>16</v>
      </c>
      <c r="K112" s="310" t="s">
        <v>16</v>
      </c>
      <c r="L112" s="299" t="s">
        <v>226</v>
      </c>
      <c r="M112" s="288"/>
      <c r="N112" s="311"/>
      <c r="O112" s="289" t="s">
        <v>1</v>
      </c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</row>
    <row r="113" spans="1:51" s="17" customFormat="1" ht="93.75" hidden="1" customHeight="1" x14ac:dyDescent="0.25">
      <c r="A113" s="321" t="s">
        <v>502</v>
      </c>
      <c r="B113" s="280" t="s">
        <v>503</v>
      </c>
      <c r="C113" s="281" t="s">
        <v>202</v>
      </c>
      <c r="D113" s="282" t="s">
        <v>504</v>
      </c>
      <c r="E113" s="283">
        <v>750000</v>
      </c>
      <c r="F113" s="284"/>
      <c r="G113" s="283">
        <v>326000</v>
      </c>
      <c r="H113" s="281" t="s">
        <v>264</v>
      </c>
      <c r="I113" s="285" t="s">
        <v>16</v>
      </c>
      <c r="J113" s="286" t="s">
        <v>16</v>
      </c>
      <c r="K113" s="285" t="s">
        <v>505</v>
      </c>
      <c r="L113" s="287" t="s">
        <v>410</v>
      </c>
      <c r="M113" s="288"/>
      <c r="N113" s="288"/>
      <c r="O113" s="289" t="s">
        <v>1</v>
      </c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</row>
    <row r="114" spans="1:51" s="17" customFormat="1" ht="56.25" hidden="1" customHeight="1" x14ac:dyDescent="0.25">
      <c r="A114" s="301" t="s">
        <v>252</v>
      </c>
      <c r="B114" s="322" t="s">
        <v>506</v>
      </c>
      <c r="C114" s="323" t="s">
        <v>296</v>
      </c>
      <c r="D114" s="282" t="s">
        <v>507</v>
      </c>
      <c r="E114" s="318">
        <v>350000</v>
      </c>
      <c r="F114" s="319"/>
      <c r="G114" s="320"/>
      <c r="H114" s="281" t="s">
        <v>116</v>
      </c>
      <c r="I114" s="310" t="s">
        <v>116</v>
      </c>
      <c r="J114" s="310" t="s">
        <v>16</v>
      </c>
      <c r="K114" s="310" t="s">
        <v>16</v>
      </c>
      <c r="L114" s="287" t="s">
        <v>226</v>
      </c>
      <c r="M114" s="288"/>
      <c r="N114" s="311"/>
      <c r="O114" s="289" t="s">
        <v>1</v>
      </c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</row>
    <row r="115" spans="1:51" s="17" customFormat="1" ht="56.25" hidden="1" customHeight="1" x14ac:dyDescent="0.25">
      <c r="A115" s="321" t="s">
        <v>508</v>
      </c>
      <c r="B115" s="280" t="s">
        <v>509</v>
      </c>
      <c r="C115" s="281" t="s">
        <v>510</v>
      </c>
      <c r="D115" s="282" t="s">
        <v>511</v>
      </c>
      <c r="E115" s="283">
        <v>350000</v>
      </c>
      <c r="F115" s="284"/>
      <c r="G115" s="283">
        <v>326000</v>
      </c>
      <c r="H115" s="281" t="s">
        <v>116</v>
      </c>
      <c r="I115" s="285" t="s">
        <v>16</v>
      </c>
      <c r="J115" s="286" t="s">
        <v>16</v>
      </c>
      <c r="K115" s="285" t="s">
        <v>512</v>
      </c>
      <c r="L115" s="287" t="s">
        <v>410</v>
      </c>
      <c r="M115" s="288"/>
      <c r="N115" s="288"/>
      <c r="O115" s="289" t="s">
        <v>1</v>
      </c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</row>
    <row r="116" spans="1:51" ht="39.950000000000003" hidden="1" customHeight="1" x14ac:dyDescent="0.25">
      <c r="A116" s="563" t="s">
        <v>179</v>
      </c>
      <c r="B116" s="280" t="s">
        <v>513</v>
      </c>
      <c r="C116" s="281" t="s">
        <v>514</v>
      </c>
      <c r="D116" s="282" t="s">
        <v>515</v>
      </c>
      <c r="E116" s="283">
        <v>600000</v>
      </c>
      <c r="F116" s="284"/>
      <c r="G116" s="283"/>
      <c r="H116" s="281" t="s">
        <v>116</v>
      </c>
      <c r="I116" s="285" t="s">
        <v>16</v>
      </c>
      <c r="J116" s="286" t="s">
        <v>16</v>
      </c>
      <c r="K116" s="285" t="s">
        <v>233</v>
      </c>
      <c r="L116" s="287" t="s">
        <v>226</v>
      </c>
      <c r="M116" s="288"/>
      <c r="N116" s="288"/>
      <c r="O116" s="289" t="s">
        <v>1</v>
      </c>
    </row>
    <row r="117" spans="1:51" s="17" customFormat="1" ht="42.75" hidden="1" customHeight="1" x14ac:dyDescent="0.25">
      <c r="A117" s="566"/>
      <c r="B117" s="290" t="s">
        <v>516</v>
      </c>
      <c r="C117" s="291" t="s">
        <v>517</v>
      </c>
      <c r="D117" s="298" t="s">
        <v>518</v>
      </c>
      <c r="E117" s="292">
        <v>315000</v>
      </c>
      <c r="F117" s="293"/>
      <c r="G117" s="292"/>
      <c r="H117" s="291" t="s">
        <v>16</v>
      </c>
      <c r="I117" s="294" t="s">
        <v>16</v>
      </c>
      <c r="J117" s="295" t="s">
        <v>16</v>
      </c>
      <c r="K117" s="294" t="s">
        <v>116</v>
      </c>
      <c r="L117" s="299" t="s">
        <v>226</v>
      </c>
      <c r="M117" s="288"/>
      <c r="N117" s="296"/>
      <c r="O117" s="297" t="s">
        <v>1</v>
      </c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</row>
    <row r="118" spans="1:51" s="17" customFormat="1" ht="55.9" hidden="1" customHeight="1" x14ac:dyDescent="0.25">
      <c r="A118" s="566"/>
      <c r="B118" s="290" t="s">
        <v>519</v>
      </c>
      <c r="C118" s="291" t="s">
        <v>520</v>
      </c>
      <c r="D118" s="298" t="s">
        <v>521</v>
      </c>
      <c r="E118" s="292">
        <v>268000</v>
      </c>
      <c r="F118" s="293"/>
      <c r="G118" s="292"/>
      <c r="H118" s="291" t="s">
        <v>116</v>
      </c>
      <c r="I118" s="294" t="s">
        <v>16</v>
      </c>
      <c r="J118" s="295" t="s">
        <v>16</v>
      </c>
      <c r="K118" s="294" t="s">
        <v>233</v>
      </c>
      <c r="L118" s="299" t="s">
        <v>226</v>
      </c>
      <c r="M118" s="288"/>
      <c r="N118" s="296"/>
      <c r="O118" s="297" t="s">
        <v>1</v>
      </c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</row>
    <row r="119" spans="1:51" s="324" customFormat="1" ht="92.25" hidden="1" customHeight="1" x14ac:dyDescent="0.25">
      <c r="A119" s="566"/>
      <c r="B119" s="280" t="s">
        <v>522</v>
      </c>
      <c r="C119" s="281" t="s">
        <v>523</v>
      </c>
      <c r="D119" s="282" t="s">
        <v>524</v>
      </c>
      <c r="E119" s="283">
        <v>970000</v>
      </c>
      <c r="F119" s="284"/>
      <c r="G119" s="283"/>
      <c r="H119" s="281" t="s">
        <v>116</v>
      </c>
      <c r="I119" s="285" t="s">
        <v>16</v>
      </c>
      <c r="J119" s="286" t="s">
        <v>16</v>
      </c>
      <c r="K119" s="285" t="s">
        <v>233</v>
      </c>
      <c r="L119" s="287" t="s">
        <v>226</v>
      </c>
      <c r="M119" s="288"/>
      <c r="N119" s="288"/>
      <c r="O119" s="289" t="s">
        <v>1</v>
      </c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</row>
    <row r="120" spans="1:51" s="324" customFormat="1" ht="55.5" hidden="1" customHeight="1" x14ac:dyDescent="0.25">
      <c r="A120" s="566"/>
      <c r="B120" s="290" t="s">
        <v>525</v>
      </c>
      <c r="C120" s="291" t="s">
        <v>526</v>
      </c>
      <c r="D120" s="298" t="s">
        <v>527</v>
      </c>
      <c r="E120" s="292">
        <v>760000</v>
      </c>
      <c r="F120" s="293"/>
      <c r="G120" s="292"/>
      <c r="H120" s="291" t="s">
        <v>116</v>
      </c>
      <c r="I120" s="294" t="s">
        <v>16</v>
      </c>
      <c r="J120" s="295" t="s">
        <v>16</v>
      </c>
      <c r="K120" s="294" t="s">
        <v>233</v>
      </c>
      <c r="L120" s="299" t="s">
        <v>226</v>
      </c>
      <c r="M120" s="288"/>
      <c r="N120" s="296"/>
      <c r="O120" s="297" t="s">
        <v>1</v>
      </c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</row>
    <row r="121" spans="1:51" ht="60" hidden="1" customHeight="1" x14ac:dyDescent="0.25">
      <c r="A121" s="566"/>
      <c r="B121" s="280" t="s">
        <v>528</v>
      </c>
      <c r="C121" s="281" t="s">
        <v>529</v>
      </c>
      <c r="D121" s="282" t="s">
        <v>530</v>
      </c>
      <c r="E121" s="283">
        <v>315000</v>
      </c>
      <c r="F121" s="284"/>
      <c r="G121" s="283"/>
      <c r="H121" s="281" t="s">
        <v>116</v>
      </c>
      <c r="I121" s="285" t="s">
        <v>409</v>
      </c>
      <c r="J121" s="286" t="s">
        <v>16</v>
      </c>
      <c r="K121" s="285" t="s">
        <v>233</v>
      </c>
      <c r="L121" s="287" t="s">
        <v>226</v>
      </c>
      <c r="M121" s="288"/>
      <c r="N121" s="288"/>
      <c r="O121" s="289" t="s">
        <v>1</v>
      </c>
    </row>
    <row r="122" spans="1:51" ht="39.950000000000003" hidden="1" customHeight="1" x14ac:dyDescent="0.25">
      <c r="A122" s="564"/>
      <c r="B122" s="290" t="s">
        <v>531</v>
      </c>
      <c r="C122" s="291" t="s">
        <v>532</v>
      </c>
      <c r="D122" s="298" t="s">
        <v>533</v>
      </c>
      <c r="E122" s="292">
        <v>565000</v>
      </c>
      <c r="F122" s="293"/>
      <c r="G122" s="292"/>
      <c r="H122" s="291" t="s">
        <v>116</v>
      </c>
      <c r="I122" s="294" t="s">
        <v>16</v>
      </c>
      <c r="J122" s="295" t="s">
        <v>16</v>
      </c>
      <c r="K122" s="294" t="s">
        <v>116</v>
      </c>
      <c r="L122" s="299" t="s">
        <v>226</v>
      </c>
      <c r="M122" s="288"/>
      <c r="N122" s="296"/>
      <c r="O122" s="297" t="s">
        <v>1</v>
      </c>
    </row>
    <row r="123" spans="1:51" ht="39.950000000000003" hidden="1" customHeight="1" x14ac:dyDescent="0.25">
      <c r="A123" s="560" t="s">
        <v>195</v>
      </c>
      <c r="B123" s="325" t="s">
        <v>534</v>
      </c>
      <c r="C123" s="326" t="s">
        <v>535</v>
      </c>
      <c r="D123" s="282" t="s">
        <v>536</v>
      </c>
      <c r="E123" s="313">
        <v>540000</v>
      </c>
      <c r="F123" s="314"/>
      <c r="G123" s="315"/>
      <c r="H123" s="281" t="s">
        <v>116</v>
      </c>
      <c r="I123" s="327" t="s">
        <v>116</v>
      </c>
      <c r="J123" s="327" t="s">
        <v>16</v>
      </c>
      <c r="K123" s="328" t="s">
        <v>199</v>
      </c>
      <c r="L123" s="287" t="s">
        <v>226</v>
      </c>
      <c r="M123" s="288"/>
      <c r="N123" s="317"/>
      <c r="O123" s="297" t="s">
        <v>1</v>
      </c>
    </row>
    <row r="124" spans="1:51" s="17" customFormat="1" ht="54" hidden="1" customHeight="1" x14ac:dyDescent="0.25">
      <c r="A124" s="561"/>
      <c r="B124" s="329" t="s">
        <v>537</v>
      </c>
      <c r="C124" s="330" t="s">
        <v>538</v>
      </c>
      <c r="D124" s="282" t="s">
        <v>539</v>
      </c>
      <c r="E124" s="318">
        <v>540000</v>
      </c>
      <c r="F124" s="319"/>
      <c r="G124" s="320"/>
      <c r="H124" s="281" t="s">
        <v>116</v>
      </c>
      <c r="I124" s="331" t="s">
        <v>16</v>
      </c>
      <c r="J124" s="331" t="s">
        <v>16</v>
      </c>
      <c r="K124" s="332" t="s">
        <v>199</v>
      </c>
      <c r="L124" s="287" t="s">
        <v>226</v>
      </c>
      <c r="M124" s="288"/>
      <c r="N124" s="311"/>
      <c r="O124" s="289" t="s">
        <v>1</v>
      </c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</row>
    <row r="125" spans="1:51" ht="39.75" hidden="1" customHeight="1" x14ac:dyDescent="0.25">
      <c r="A125" s="562"/>
      <c r="B125" s="325" t="s">
        <v>540</v>
      </c>
      <c r="C125" s="326" t="s">
        <v>541</v>
      </c>
      <c r="D125" s="303" t="s">
        <v>490</v>
      </c>
      <c r="E125" s="313">
        <v>0</v>
      </c>
      <c r="F125" s="314"/>
      <c r="G125" s="315"/>
      <c r="H125" s="281" t="s">
        <v>116</v>
      </c>
      <c r="I125" s="327" t="s">
        <v>116</v>
      </c>
      <c r="J125" s="327" t="s">
        <v>409</v>
      </c>
      <c r="K125" s="328" t="s">
        <v>542</v>
      </c>
      <c r="L125" s="304" t="s">
        <v>492</v>
      </c>
      <c r="M125" s="288"/>
      <c r="N125" s="333"/>
      <c r="O125" s="297" t="s">
        <v>1</v>
      </c>
    </row>
    <row r="126" spans="1:51" s="17" customFormat="1" ht="66.75" hidden="1" customHeight="1" x14ac:dyDescent="0.25">
      <c r="A126" s="321" t="s">
        <v>543</v>
      </c>
      <c r="B126" s="280" t="s">
        <v>544</v>
      </c>
      <c r="C126" s="281" t="s">
        <v>46</v>
      </c>
      <c r="D126" s="282" t="s">
        <v>545</v>
      </c>
      <c r="E126" s="334">
        <v>800000</v>
      </c>
      <c r="F126" s="335"/>
      <c r="G126" s="334"/>
      <c r="H126" s="281" t="s">
        <v>116</v>
      </c>
      <c r="I126" s="310" t="s">
        <v>116</v>
      </c>
      <c r="J126" s="310" t="s">
        <v>16</v>
      </c>
      <c r="K126" s="332" t="s">
        <v>116</v>
      </c>
      <c r="L126" s="287" t="s">
        <v>226</v>
      </c>
      <c r="M126" s="288"/>
      <c r="N126" s="311"/>
      <c r="O126" s="289" t="s">
        <v>1</v>
      </c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</row>
    <row r="127" spans="1:51" s="17" customFormat="1" ht="39.950000000000003" hidden="1" customHeight="1" x14ac:dyDescent="0.25">
      <c r="A127" s="321" t="s">
        <v>266</v>
      </c>
      <c r="B127" s="325" t="s">
        <v>546</v>
      </c>
      <c r="C127" s="281" t="s">
        <v>547</v>
      </c>
      <c r="D127" s="303" t="s">
        <v>490</v>
      </c>
      <c r="E127" s="334">
        <v>0</v>
      </c>
      <c r="F127" s="335"/>
      <c r="G127" s="334"/>
      <c r="H127" s="281" t="s">
        <v>116</v>
      </c>
      <c r="I127" s="310" t="s">
        <v>116</v>
      </c>
      <c r="J127" s="310" t="s">
        <v>16</v>
      </c>
      <c r="K127" s="336" t="s">
        <v>270</v>
      </c>
      <c r="L127" s="304" t="s">
        <v>492</v>
      </c>
      <c r="M127" s="288"/>
      <c r="N127" s="337"/>
      <c r="O127" s="338" t="s">
        <v>1</v>
      </c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</row>
    <row r="128" spans="1:51" ht="60" hidden="1" customHeight="1" x14ac:dyDescent="0.25">
      <c r="A128" s="321" t="s">
        <v>548</v>
      </c>
      <c r="B128" s="280" t="s">
        <v>549</v>
      </c>
      <c r="C128" s="281" t="s">
        <v>46</v>
      </c>
      <c r="D128" s="282" t="s">
        <v>550</v>
      </c>
      <c r="E128" s="334">
        <v>1300000</v>
      </c>
      <c r="F128" s="335"/>
      <c r="G128" s="334">
        <v>370000</v>
      </c>
      <c r="H128" s="281" t="s">
        <v>116</v>
      </c>
      <c r="I128" s="310" t="s">
        <v>16</v>
      </c>
      <c r="J128" s="310" t="s">
        <v>16</v>
      </c>
      <c r="K128" s="332" t="s">
        <v>16</v>
      </c>
      <c r="L128" s="287" t="s">
        <v>410</v>
      </c>
      <c r="M128" s="288"/>
      <c r="N128" s="311"/>
      <c r="O128" s="289" t="s">
        <v>1</v>
      </c>
    </row>
    <row r="129" spans="1:51" ht="109.5" hidden="1" customHeight="1" x14ac:dyDescent="0.25">
      <c r="A129" s="560" t="s">
        <v>271</v>
      </c>
      <c r="B129" s="339" t="s">
        <v>551</v>
      </c>
      <c r="C129" s="340" t="s">
        <v>552</v>
      </c>
      <c r="D129" s="282" t="s">
        <v>553</v>
      </c>
      <c r="E129" s="313">
        <v>350000</v>
      </c>
      <c r="F129" s="341"/>
      <c r="G129" s="313"/>
      <c r="H129" s="342" t="s">
        <v>554</v>
      </c>
      <c r="I129" s="327" t="s">
        <v>116</v>
      </c>
      <c r="J129" s="327" t="s">
        <v>16</v>
      </c>
      <c r="K129" s="343" t="s">
        <v>555</v>
      </c>
      <c r="L129" s="287" t="s">
        <v>226</v>
      </c>
      <c r="M129" s="288"/>
      <c r="N129" s="317"/>
      <c r="O129" s="297" t="s">
        <v>1</v>
      </c>
    </row>
    <row r="130" spans="1:51" s="17" customFormat="1" ht="109.5" hidden="1" customHeight="1" x14ac:dyDescent="0.25">
      <c r="A130" s="562"/>
      <c r="B130" s="322" t="s">
        <v>556</v>
      </c>
      <c r="C130" s="323" t="s">
        <v>557</v>
      </c>
      <c r="D130" s="344" t="s">
        <v>490</v>
      </c>
      <c r="E130" s="318">
        <v>1072000</v>
      </c>
      <c r="F130" s="319"/>
      <c r="G130" s="320"/>
      <c r="H130" s="281" t="s">
        <v>116</v>
      </c>
      <c r="I130" s="331" t="s">
        <v>116</v>
      </c>
      <c r="J130" s="331" t="s">
        <v>116</v>
      </c>
      <c r="K130" s="336" t="s">
        <v>555</v>
      </c>
      <c r="L130" s="345" t="s">
        <v>260</v>
      </c>
      <c r="M130" s="288"/>
      <c r="N130" s="346"/>
      <c r="O130" s="289" t="s">
        <v>1</v>
      </c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</row>
    <row r="131" spans="1:51" ht="78" hidden="1" customHeight="1" x14ac:dyDescent="0.25">
      <c r="A131" s="301" t="s">
        <v>558</v>
      </c>
      <c r="B131" s="290" t="s">
        <v>559</v>
      </c>
      <c r="C131" s="291" t="s">
        <v>560</v>
      </c>
      <c r="D131" s="282" t="s">
        <v>561</v>
      </c>
      <c r="E131" s="292">
        <v>1450000</v>
      </c>
      <c r="F131" s="293"/>
      <c r="G131" s="292"/>
      <c r="H131" s="291" t="s">
        <v>116</v>
      </c>
      <c r="I131" s="294" t="s">
        <v>16</v>
      </c>
      <c r="J131" s="295" t="s">
        <v>116</v>
      </c>
      <c r="K131" s="294" t="s">
        <v>193</v>
      </c>
      <c r="L131" s="299" t="s">
        <v>185</v>
      </c>
      <c r="M131" s="288"/>
      <c r="N131" s="296"/>
      <c r="O131" s="297" t="s">
        <v>17</v>
      </c>
    </row>
    <row r="132" spans="1:51" s="348" customFormat="1" ht="39.950000000000003" hidden="1" customHeight="1" x14ac:dyDescent="0.25">
      <c r="A132" s="321" t="s">
        <v>562</v>
      </c>
      <c r="B132" s="280" t="s">
        <v>563</v>
      </c>
      <c r="C132" s="281" t="s">
        <v>202</v>
      </c>
      <c r="D132" s="282" t="s">
        <v>564</v>
      </c>
      <c r="E132" s="334">
        <v>150000</v>
      </c>
      <c r="F132" s="335"/>
      <c r="G132" s="334"/>
      <c r="H132" s="347" t="s">
        <v>565</v>
      </c>
      <c r="I132" s="310" t="s">
        <v>116</v>
      </c>
      <c r="J132" s="310" t="s">
        <v>16</v>
      </c>
      <c r="K132" s="332" t="s">
        <v>566</v>
      </c>
      <c r="L132" s="287" t="s">
        <v>226</v>
      </c>
      <c r="M132" s="288"/>
      <c r="N132" s="311"/>
      <c r="O132" s="289" t="s">
        <v>1</v>
      </c>
      <c r="Q132" s="349"/>
      <c r="R132" s="349"/>
      <c r="S132" s="349"/>
      <c r="T132" s="349"/>
      <c r="U132" s="349"/>
      <c r="V132" s="349"/>
      <c r="W132" s="349"/>
      <c r="X132" s="349"/>
      <c r="Y132" s="349"/>
      <c r="Z132" s="349"/>
      <c r="AA132" s="349"/>
      <c r="AB132" s="349"/>
      <c r="AC132" s="349"/>
      <c r="AD132" s="349"/>
      <c r="AE132" s="349"/>
      <c r="AF132" s="349"/>
      <c r="AG132" s="349"/>
      <c r="AH132" s="349"/>
      <c r="AI132" s="349"/>
      <c r="AJ132" s="349"/>
      <c r="AK132" s="349"/>
      <c r="AL132" s="349"/>
      <c r="AM132" s="349"/>
      <c r="AN132" s="349"/>
      <c r="AO132" s="349"/>
      <c r="AP132" s="349"/>
      <c r="AQ132" s="349"/>
      <c r="AR132" s="349"/>
      <c r="AS132" s="349"/>
      <c r="AT132" s="349"/>
      <c r="AU132" s="349"/>
      <c r="AV132" s="349"/>
      <c r="AW132" s="349"/>
      <c r="AX132" s="349"/>
      <c r="AY132" s="349"/>
    </row>
    <row r="133" spans="1:51" s="348" customFormat="1" ht="39.950000000000003" hidden="1" customHeight="1" x14ac:dyDescent="0.25">
      <c r="A133" s="301" t="s">
        <v>567</v>
      </c>
      <c r="B133" s="290" t="s">
        <v>568</v>
      </c>
      <c r="C133" s="291" t="s">
        <v>569</v>
      </c>
      <c r="D133" s="282" t="s">
        <v>570</v>
      </c>
      <c r="E133" s="292">
        <v>900000</v>
      </c>
      <c r="F133" s="293"/>
      <c r="G133" s="292"/>
      <c r="H133" s="281" t="s">
        <v>116</v>
      </c>
      <c r="I133" s="350" t="s">
        <v>487</v>
      </c>
      <c r="J133" s="295" t="s">
        <v>16</v>
      </c>
      <c r="K133" s="294" t="s">
        <v>193</v>
      </c>
      <c r="L133" s="287" t="s">
        <v>226</v>
      </c>
      <c r="M133" s="288"/>
      <c r="N133" s="317"/>
      <c r="O133" s="297" t="s">
        <v>1</v>
      </c>
      <c r="Q133" s="349"/>
      <c r="R133" s="349"/>
      <c r="S133" s="349"/>
      <c r="T133" s="349"/>
      <c r="U133" s="349"/>
      <c r="V133" s="349"/>
      <c r="W133" s="349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349"/>
      <c r="AK133" s="349"/>
      <c r="AL133" s="349"/>
      <c r="AM133" s="349"/>
      <c r="AN133" s="349"/>
      <c r="AO133" s="349"/>
      <c r="AP133" s="349"/>
      <c r="AQ133" s="349"/>
      <c r="AR133" s="349"/>
      <c r="AS133" s="349"/>
      <c r="AT133" s="349"/>
      <c r="AU133" s="349"/>
      <c r="AV133" s="349"/>
      <c r="AW133" s="349"/>
      <c r="AX133" s="349"/>
      <c r="AY133" s="349"/>
    </row>
    <row r="134" spans="1:51" s="348" customFormat="1" ht="39.950000000000003" hidden="1" customHeight="1" x14ac:dyDescent="0.25">
      <c r="A134" s="560" t="s">
        <v>571</v>
      </c>
      <c r="B134" s="280" t="s">
        <v>572</v>
      </c>
      <c r="C134" s="281" t="s">
        <v>573</v>
      </c>
      <c r="D134" s="282" t="s">
        <v>574</v>
      </c>
      <c r="E134" s="283">
        <v>1850000</v>
      </c>
      <c r="F134" s="284"/>
      <c r="G134" s="283"/>
      <c r="H134" s="351" t="s">
        <v>191</v>
      </c>
      <c r="I134" s="285" t="s">
        <v>575</v>
      </c>
      <c r="J134" s="286" t="s">
        <v>16</v>
      </c>
      <c r="K134" s="285" t="s">
        <v>576</v>
      </c>
      <c r="L134" s="287" t="s">
        <v>226</v>
      </c>
      <c r="M134" s="288"/>
      <c r="N134" s="288"/>
      <c r="O134" s="289" t="s">
        <v>1</v>
      </c>
      <c r="Q134" s="349"/>
      <c r="R134" s="349"/>
      <c r="S134" s="349"/>
      <c r="T134" s="349"/>
      <c r="U134" s="349"/>
      <c r="V134" s="349"/>
      <c r="W134" s="349"/>
      <c r="X134" s="349"/>
      <c r="Y134" s="349"/>
      <c r="Z134" s="349"/>
      <c r="AA134" s="349"/>
      <c r="AB134" s="349"/>
      <c r="AC134" s="349"/>
      <c r="AD134" s="349"/>
      <c r="AE134" s="349"/>
      <c r="AF134" s="349"/>
      <c r="AG134" s="349"/>
      <c r="AH134" s="349"/>
      <c r="AI134" s="349"/>
      <c r="AJ134" s="349"/>
      <c r="AK134" s="349"/>
      <c r="AL134" s="349"/>
      <c r="AM134" s="349"/>
      <c r="AN134" s="349"/>
      <c r="AO134" s="349"/>
      <c r="AP134" s="349"/>
      <c r="AQ134" s="349"/>
      <c r="AR134" s="349"/>
      <c r="AS134" s="349"/>
      <c r="AT134" s="349"/>
      <c r="AU134" s="349"/>
      <c r="AV134" s="349"/>
      <c r="AW134" s="349"/>
      <c r="AX134" s="349"/>
      <c r="AY134" s="349"/>
    </row>
    <row r="135" spans="1:51" s="348" customFormat="1" ht="39.950000000000003" hidden="1" customHeight="1" x14ac:dyDescent="0.25">
      <c r="A135" s="562"/>
      <c r="B135" s="290" t="s">
        <v>577</v>
      </c>
      <c r="C135" s="291" t="s">
        <v>578</v>
      </c>
      <c r="D135" s="298" t="s">
        <v>579</v>
      </c>
      <c r="E135" s="292">
        <v>1450000</v>
      </c>
      <c r="F135" s="293"/>
      <c r="G135" s="292"/>
      <c r="H135" s="352" t="s">
        <v>191</v>
      </c>
      <c r="I135" s="294" t="s">
        <v>575</v>
      </c>
      <c r="J135" s="295" t="s">
        <v>16</v>
      </c>
      <c r="K135" s="294" t="s">
        <v>576</v>
      </c>
      <c r="L135" s="299" t="s">
        <v>226</v>
      </c>
      <c r="M135" s="288"/>
      <c r="N135" s="296"/>
      <c r="O135" s="297" t="s">
        <v>1</v>
      </c>
      <c r="Q135" s="349"/>
      <c r="R135" s="349"/>
      <c r="S135" s="349"/>
      <c r="T135" s="349"/>
      <c r="U135" s="349"/>
      <c r="V135" s="349"/>
      <c r="W135" s="349"/>
      <c r="X135" s="349"/>
      <c r="Y135" s="349"/>
      <c r="Z135" s="349"/>
      <c r="AA135" s="349"/>
      <c r="AB135" s="349"/>
      <c r="AC135" s="349"/>
      <c r="AD135" s="349"/>
      <c r="AE135" s="349"/>
      <c r="AF135" s="349"/>
      <c r="AG135" s="349"/>
      <c r="AH135" s="349"/>
      <c r="AI135" s="349"/>
      <c r="AJ135" s="349"/>
      <c r="AK135" s="349"/>
      <c r="AL135" s="349"/>
      <c r="AM135" s="349"/>
      <c r="AN135" s="349"/>
      <c r="AO135" s="349"/>
      <c r="AP135" s="349"/>
      <c r="AQ135" s="349"/>
      <c r="AR135" s="349"/>
      <c r="AS135" s="349"/>
      <c r="AT135" s="349"/>
      <c r="AU135" s="349"/>
      <c r="AV135" s="349"/>
      <c r="AW135" s="349"/>
      <c r="AX135" s="349"/>
      <c r="AY135" s="349"/>
    </row>
    <row r="136" spans="1:51" s="348" customFormat="1" ht="39.950000000000003" hidden="1" customHeight="1" x14ac:dyDescent="0.25">
      <c r="A136" s="560" t="s">
        <v>580</v>
      </c>
      <c r="B136" s="280" t="s">
        <v>581</v>
      </c>
      <c r="C136" s="281"/>
      <c r="D136" s="282" t="s">
        <v>582</v>
      </c>
      <c r="E136" s="283">
        <v>175000</v>
      </c>
      <c r="F136" s="284"/>
      <c r="G136" s="283"/>
      <c r="H136" s="281" t="s">
        <v>116</v>
      </c>
      <c r="I136" s="286" t="s">
        <v>16</v>
      </c>
      <c r="J136" s="286" t="s">
        <v>16</v>
      </c>
      <c r="K136" s="285" t="s">
        <v>576</v>
      </c>
      <c r="L136" s="287" t="s">
        <v>226</v>
      </c>
      <c r="M136" s="288"/>
      <c r="N136" s="288"/>
      <c r="O136" s="289" t="s">
        <v>1</v>
      </c>
      <c r="Q136" s="349"/>
      <c r="R136" s="349"/>
      <c r="S136" s="349"/>
      <c r="T136" s="349"/>
      <c r="U136" s="349"/>
      <c r="V136" s="349"/>
      <c r="W136" s="349"/>
      <c r="X136" s="349"/>
      <c r="Y136" s="349"/>
      <c r="Z136" s="349"/>
      <c r="AA136" s="349"/>
      <c r="AB136" s="349"/>
      <c r="AC136" s="349"/>
      <c r="AD136" s="349"/>
      <c r="AE136" s="349"/>
      <c r="AF136" s="349"/>
      <c r="AG136" s="349"/>
      <c r="AH136" s="349"/>
      <c r="AI136" s="349"/>
      <c r="AJ136" s="349"/>
      <c r="AK136" s="349"/>
      <c r="AL136" s="349"/>
      <c r="AM136" s="349"/>
      <c r="AN136" s="349"/>
      <c r="AO136" s="349"/>
      <c r="AP136" s="349"/>
      <c r="AQ136" s="349"/>
      <c r="AR136" s="349"/>
      <c r="AS136" s="349"/>
      <c r="AT136" s="349"/>
      <c r="AU136" s="349"/>
      <c r="AV136" s="349"/>
      <c r="AW136" s="349"/>
      <c r="AX136" s="349"/>
      <c r="AY136" s="349"/>
    </row>
    <row r="137" spans="1:51" s="348" customFormat="1" ht="39.950000000000003" hidden="1" customHeight="1" x14ac:dyDescent="0.25">
      <c r="A137" s="561"/>
      <c r="B137" s="325" t="s">
        <v>583</v>
      </c>
      <c r="C137" s="281" t="s">
        <v>584</v>
      </c>
      <c r="D137" s="303" t="s">
        <v>490</v>
      </c>
      <c r="E137" s="283">
        <v>0</v>
      </c>
      <c r="F137" s="284"/>
      <c r="G137" s="283"/>
      <c r="H137" s="281" t="s">
        <v>16</v>
      </c>
      <c r="I137" s="286" t="s">
        <v>16</v>
      </c>
      <c r="J137" s="286" t="s">
        <v>116</v>
      </c>
      <c r="K137" s="285" t="s">
        <v>585</v>
      </c>
      <c r="L137" s="304" t="s">
        <v>492</v>
      </c>
      <c r="M137" s="288"/>
      <c r="N137" s="288"/>
      <c r="O137" s="289" t="s">
        <v>1</v>
      </c>
      <c r="Q137" s="349"/>
      <c r="R137" s="349"/>
      <c r="S137" s="349"/>
      <c r="T137" s="349"/>
      <c r="U137" s="349"/>
      <c r="V137" s="349"/>
      <c r="W137" s="349"/>
      <c r="X137" s="349"/>
      <c r="Y137" s="349"/>
      <c r="Z137" s="349"/>
      <c r="AA137" s="349"/>
      <c r="AB137" s="349"/>
      <c r="AC137" s="349"/>
      <c r="AD137" s="349"/>
      <c r="AE137" s="349"/>
      <c r="AF137" s="349"/>
      <c r="AG137" s="349"/>
      <c r="AH137" s="349"/>
      <c r="AI137" s="349"/>
      <c r="AJ137" s="349"/>
      <c r="AK137" s="349"/>
      <c r="AL137" s="349"/>
      <c r="AM137" s="349"/>
      <c r="AN137" s="349"/>
      <c r="AO137" s="349"/>
      <c r="AP137" s="349"/>
      <c r="AQ137" s="349"/>
      <c r="AR137" s="349"/>
      <c r="AS137" s="349"/>
      <c r="AT137" s="349"/>
      <c r="AU137" s="349"/>
      <c r="AV137" s="349"/>
      <c r="AW137" s="349"/>
      <c r="AX137" s="349"/>
      <c r="AY137" s="349"/>
    </row>
    <row r="138" spans="1:51" s="17" customFormat="1" ht="54.75" hidden="1" customHeight="1" x14ac:dyDescent="0.25">
      <c r="A138" s="562"/>
      <c r="B138" s="325" t="s">
        <v>586</v>
      </c>
      <c r="C138" s="281" t="s">
        <v>587</v>
      </c>
      <c r="D138" s="303" t="s">
        <v>490</v>
      </c>
      <c r="E138" s="283">
        <v>0</v>
      </c>
      <c r="F138" s="284"/>
      <c r="G138" s="283"/>
      <c r="H138" s="281" t="s">
        <v>16</v>
      </c>
      <c r="I138" s="286" t="s">
        <v>116</v>
      </c>
      <c r="J138" s="286" t="s">
        <v>116</v>
      </c>
      <c r="K138" s="285" t="s">
        <v>588</v>
      </c>
      <c r="L138" s="304" t="s">
        <v>492</v>
      </c>
      <c r="M138" s="288"/>
      <c r="N138" s="288"/>
      <c r="O138" s="289" t="s">
        <v>1</v>
      </c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</row>
    <row r="139" spans="1:51" s="17" customFormat="1" ht="80.25" hidden="1" customHeight="1" x14ac:dyDescent="0.25">
      <c r="A139" s="321" t="s">
        <v>589</v>
      </c>
      <c r="B139" s="280" t="s">
        <v>590</v>
      </c>
      <c r="C139" s="281" t="s">
        <v>591</v>
      </c>
      <c r="D139" s="282" t="s">
        <v>592</v>
      </c>
      <c r="E139" s="353">
        <v>480000</v>
      </c>
      <c r="F139" s="354"/>
      <c r="G139" s="353">
        <v>326000</v>
      </c>
      <c r="H139" s="281" t="s">
        <v>444</v>
      </c>
      <c r="I139" s="285" t="s">
        <v>16</v>
      </c>
      <c r="J139" s="286" t="s">
        <v>16</v>
      </c>
      <c r="K139" s="285" t="s">
        <v>593</v>
      </c>
      <c r="L139" s="287" t="s">
        <v>410</v>
      </c>
      <c r="M139" s="288"/>
      <c r="N139" s="288"/>
      <c r="O139" s="289" t="s">
        <v>1</v>
      </c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</row>
    <row r="140" spans="1:51" ht="39.950000000000003" hidden="1" customHeight="1" x14ac:dyDescent="0.25">
      <c r="A140" s="563" t="s">
        <v>278</v>
      </c>
      <c r="B140" s="290" t="s">
        <v>594</v>
      </c>
      <c r="C140" s="291" t="s">
        <v>595</v>
      </c>
      <c r="D140" s="298" t="s">
        <v>596</v>
      </c>
      <c r="E140" s="355" t="s">
        <v>597</v>
      </c>
      <c r="F140" s="356"/>
      <c r="G140" s="355"/>
      <c r="H140" s="291" t="s">
        <v>116</v>
      </c>
      <c r="I140" s="295" t="s">
        <v>116</v>
      </c>
      <c r="J140" s="295" t="s">
        <v>16</v>
      </c>
      <c r="K140" s="294" t="s">
        <v>576</v>
      </c>
      <c r="L140" s="299" t="s">
        <v>226</v>
      </c>
      <c r="M140" s="288"/>
      <c r="N140" s="296"/>
      <c r="O140" s="297" t="s">
        <v>1</v>
      </c>
    </row>
    <row r="141" spans="1:51" s="17" customFormat="1" ht="39.950000000000003" hidden="1" customHeight="1" x14ac:dyDescent="0.25">
      <c r="A141" s="566"/>
      <c r="B141" s="280" t="s">
        <v>598</v>
      </c>
      <c r="C141" s="281" t="s">
        <v>599</v>
      </c>
      <c r="D141" s="282" t="s">
        <v>600</v>
      </c>
      <c r="E141" s="283">
        <v>110000</v>
      </c>
      <c r="F141" s="284"/>
      <c r="G141" s="283"/>
      <c r="H141" s="281" t="s">
        <v>116</v>
      </c>
      <c r="I141" s="286" t="s">
        <v>116</v>
      </c>
      <c r="J141" s="286" t="s">
        <v>16</v>
      </c>
      <c r="K141" s="285" t="s">
        <v>193</v>
      </c>
      <c r="L141" s="287" t="s">
        <v>226</v>
      </c>
      <c r="M141" s="288"/>
      <c r="N141" s="288"/>
      <c r="O141" s="289" t="s">
        <v>1</v>
      </c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</row>
    <row r="142" spans="1:51" ht="39.950000000000003" hidden="1" customHeight="1" x14ac:dyDescent="0.25">
      <c r="A142" s="566"/>
      <c r="B142" s="280" t="s">
        <v>601</v>
      </c>
      <c r="C142" s="281" t="s">
        <v>602</v>
      </c>
      <c r="D142" s="282" t="s">
        <v>603</v>
      </c>
      <c r="E142" s="283">
        <v>180000</v>
      </c>
      <c r="F142" s="284"/>
      <c r="G142" s="283"/>
      <c r="H142" s="281" t="s">
        <v>116</v>
      </c>
      <c r="I142" s="286" t="s">
        <v>116</v>
      </c>
      <c r="J142" s="286" t="s">
        <v>16</v>
      </c>
      <c r="K142" s="285" t="s">
        <v>193</v>
      </c>
      <c r="L142" s="287" t="s">
        <v>226</v>
      </c>
      <c r="M142" s="288"/>
      <c r="N142" s="288"/>
      <c r="O142" s="289" t="s">
        <v>1</v>
      </c>
    </row>
    <row r="143" spans="1:51" s="17" customFormat="1" ht="39.950000000000003" hidden="1" customHeight="1" x14ac:dyDescent="0.25">
      <c r="A143" s="564"/>
      <c r="B143" s="280" t="s">
        <v>604</v>
      </c>
      <c r="C143" s="281" t="s">
        <v>605</v>
      </c>
      <c r="D143" s="282" t="s">
        <v>606</v>
      </c>
      <c r="E143" s="283">
        <v>120000</v>
      </c>
      <c r="F143" s="284"/>
      <c r="G143" s="283"/>
      <c r="H143" s="281" t="s">
        <v>116</v>
      </c>
      <c r="I143" s="286" t="s">
        <v>183</v>
      </c>
      <c r="J143" s="286" t="s">
        <v>16</v>
      </c>
      <c r="K143" s="285" t="s">
        <v>607</v>
      </c>
      <c r="L143" s="287" t="s">
        <v>226</v>
      </c>
      <c r="M143" s="288"/>
      <c r="N143" s="288"/>
      <c r="O143" s="289" t="s">
        <v>1</v>
      </c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</row>
    <row r="144" spans="1:51" ht="30" hidden="1" x14ac:dyDescent="0.25">
      <c r="A144" s="560" t="s">
        <v>282</v>
      </c>
      <c r="B144" s="290" t="s">
        <v>608</v>
      </c>
      <c r="C144" s="291" t="s">
        <v>609</v>
      </c>
      <c r="D144" s="298" t="s">
        <v>610</v>
      </c>
      <c r="E144" s="292">
        <v>250000</v>
      </c>
      <c r="F144" s="293"/>
      <c r="G144" s="292"/>
      <c r="H144" s="291" t="s">
        <v>116</v>
      </c>
      <c r="I144" s="295" t="s">
        <v>116</v>
      </c>
      <c r="J144" s="295" t="s">
        <v>16</v>
      </c>
      <c r="K144" s="294" t="s">
        <v>193</v>
      </c>
      <c r="L144" s="299" t="s">
        <v>226</v>
      </c>
      <c r="M144" s="299"/>
      <c r="N144" s="296"/>
      <c r="O144" s="297" t="s">
        <v>1</v>
      </c>
    </row>
    <row r="145" spans="1:51" ht="30" hidden="1" x14ac:dyDescent="0.25">
      <c r="A145" s="561"/>
      <c r="B145" s="325" t="s">
        <v>611</v>
      </c>
      <c r="C145" s="291" t="s">
        <v>612</v>
      </c>
      <c r="D145" s="303" t="s">
        <v>490</v>
      </c>
      <c r="E145" s="292">
        <v>0</v>
      </c>
      <c r="F145" s="293"/>
      <c r="G145" s="292"/>
      <c r="H145" s="291" t="s">
        <v>116</v>
      </c>
      <c r="I145" s="295" t="s">
        <v>116</v>
      </c>
      <c r="J145" s="295" t="s">
        <v>116</v>
      </c>
      <c r="K145" s="294" t="s">
        <v>588</v>
      </c>
      <c r="L145" s="304" t="s">
        <v>492</v>
      </c>
      <c r="M145" s="299"/>
      <c r="N145" s="296"/>
      <c r="O145" s="297" t="s">
        <v>1</v>
      </c>
    </row>
    <row r="146" spans="1:51" s="102" customFormat="1" ht="30" hidden="1" x14ac:dyDescent="0.25">
      <c r="A146" s="562"/>
      <c r="B146" s="325" t="s">
        <v>613</v>
      </c>
      <c r="C146" s="291" t="s">
        <v>614</v>
      </c>
      <c r="D146" s="303" t="s">
        <v>490</v>
      </c>
      <c r="E146" s="292">
        <v>0</v>
      </c>
      <c r="F146" s="293"/>
      <c r="G146" s="292"/>
      <c r="H146" s="291" t="s">
        <v>116</v>
      </c>
      <c r="I146" s="295" t="s">
        <v>116</v>
      </c>
      <c r="J146" s="295" t="s">
        <v>116</v>
      </c>
      <c r="K146" s="294" t="s">
        <v>615</v>
      </c>
      <c r="L146" s="304" t="s">
        <v>492</v>
      </c>
      <c r="M146" s="299"/>
      <c r="N146" s="296"/>
      <c r="O146" s="297" t="s">
        <v>1</v>
      </c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</row>
    <row r="147" spans="1:51" s="102" customFormat="1" ht="30" hidden="1" x14ac:dyDescent="0.25">
      <c r="A147" s="563" t="s">
        <v>616</v>
      </c>
      <c r="B147" s="290" t="s">
        <v>617</v>
      </c>
      <c r="C147" s="291" t="s">
        <v>246</v>
      </c>
      <c r="D147" s="298" t="s">
        <v>618</v>
      </c>
      <c r="E147" s="292">
        <v>300000</v>
      </c>
      <c r="F147" s="293"/>
      <c r="G147" s="292"/>
      <c r="H147" s="291" t="s">
        <v>116</v>
      </c>
      <c r="I147" s="357" t="s">
        <v>619</v>
      </c>
      <c r="J147" s="295" t="s">
        <v>16</v>
      </c>
      <c r="K147" s="294" t="s">
        <v>193</v>
      </c>
      <c r="L147" s="299" t="s">
        <v>226</v>
      </c>
      <c r="M147" s="288"/>
      <c r="N147" s="296"/>
      <c r="O147" s="297" t="s">
        <v>1</v>
      </c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</row>
    <row r="148" spans="1:51" ht="30" hidden="1" x14ac:dyDescent="0.25">
      <c r="A148" s="566"/>
      <c r="B148" s="280" t="s">
        <v>620</v>
      </c>
      <c r="C148" s="281" t="s">
        <v>621</v>
      </c>
      <c r="D148" s="282" t="s">
        <v>622</v>
      </c>
      <c r="E148" s="283">
        <v>300000</v>
      </c>
      <c r="F148" s="284"/>
      <c r="G148" s="283"/>
      <c r="H148" s="281" t="s">
        <v>116</v>
      </c>
      <c r="I148" s="294" t="s">
        <v>619</v>
      </c>
      <c r="J148" s="286" t="s">
        <v>16</v>
      </c>
      <c r="K148" s="285" t="s">
        <v>193</v>
      </c>
      <c r="L148" s="287" t="s">
        <v>226</v>
      </c>
      <c r="M148" s="288"/>
      <c r="N148" s="288"/>
      <c r="O148" s="289" t="s">
        <v>1</v>
      </c>
    </row>
    <row r="149" spans="1:51" ht="30" hidden="1" x14ac:dyDescent="0.25">
      <c r="A149" s="564"/>
      <c r="B149" s="290" t="s">
        <v>623</v>
      </c>
      <c r="C149" s="291" t="s">
        <v>624</v>
      </c>
      <c r="D149" s="298" t="s">
        <v>625</v>
      </c>
      <c r="E149" s="292">
        <v>500000</v>
      </c>
      <c r="F149" s="293"/>
      <c r="G149" s="292"/>
      <c r="H149" s="291" t="s">
        <v>116</v>
      </c>
      <c r="I149" s="357" t="s">
        <v>619</v>
      </c>
      <c r="J149" s="295" t="s">
        <v>16</v>
      </c>
      <c r="K149" s="294" t="s">
        <v>193</v>
      </c>
      <c r="L149" s="299" t="s">
        <v>226</v>
      </c>
      <c r="M149" s="288"/>
      <c r="N149" s="296"/>
      <c r="O149" s="297" t="s">
        <v>1</v>
      </c>
    </row>
    <row r="150" spans="1:51" s="102" customFormat="1" ht="84" hidden="1" customHeight="1" x14ac:dyDescent="0.25">
      <c r="A150" s="321" t="s">
        <v>626</v>
      </c>
      <c r="B150" s="280" t="s">
        <v>627</v>
      </c>
      <c r="C150" s="281" t="s">
        <v>628</v>
      </c>
      <c r="D150" s="282" t="s">
        <v>629</v>
      </c>
      <c r="E150" s="334">
        <v>2300000</v>
      </c>
      <c r="F150" s="319"/>
      <c r="G150" s="320"/>
      <c r="H150" s="358" t="s">
        <v>630</v>
      </c>
      <c r="I150" s="359" t="s">
        <v>631</v>
      </c>
      <c r="J150" s="310" t="s">
        <v>409</v>
      </c>
      <c r="K150" s="310" t="s">
        <v>16</v>
      </c>
      <c r="L150" s="287" t="s">
        <v>226</v>
      </c>
      <c r="M150" s="288"/>
      <c r="N150" s="311"/>
      <c r="O150" s="289" t="s">
        <v>1</v>
      </c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</row>
    <row r="151" spans="1:51" s="102" customFormat="1" ht="52.5" hidden="1" customHeight="1" x14ac:dyDescent="0.25">
      <c r="A151" s="301" t="s">
        <v>632</v>
      </c>
      <c r="B151" s="290" t="s">
        <v>633</v>
      </c>
      <c r="C151" s="291" t="s">
        <v>634</v>
      </c>
      <c r="D151" s="298" t="s">
        <v>635</v>
      </c>
      <c r="E151" s="292">
        <v>290000</v>
      </c>
      <c r="F151" s="293"/>
      <c r="G151" s="292"/>
      <c r="H151" s="291" t="s">
        <v>116</v>
      </c>
      <c r="I151" s="295" t="s">
        <v>636</v>
      </c>
      <c r="J151" s="295" t="s">
        <v>409</v>
      </c>
      <c r="K151" s="294" t="s">
        <v>233</v>
      </c>
      <c r="L151" s="299" t="s">
        <v>226</v>
      </c>
      <c r="M151" s="288"/>
      <c r="N151" s="296"/>
      <c r="O151" s="297" t="s">
        <v>1</v>
      </c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</row>
    <row r="152" spans="1:51" s="102" customFormat="1" ht="39.950000000000003" hidden="1" customHeight="1" x14ac:dyDescent="0.25">
      <c r="A152" s="321" t="s">
        <v>291</v>
      </c>
      <c r="B152" s="280" t="s">
        <v>637</v>
      </c>
      <c r="C152" s="281" t="s">
        <v>638</v>
      </c>
      <c r="D152" s="282" t="s">
        <v>639</v>
      </c>
      <c r="E152" s="283">
        <v>1000000</v>
      </c>
      <c r="F152" s="284"/>
      <c r="G152" s="283"/>
      <c r="H152" s="281" t="s">
        <v>116</v>
      </c>
      <c r="I152" s="294" t="s">
        <v>116</v>
      </c>
      <c r="J152" s="286" t="s">
        <v>116</v>
      </c>
      <c r="K152" s="360" t="s">
        <v>640</v>
      </c>
      <c r="L152" s="361" t="s">
        <v>226</v>
      </c>
      <c r="M152" s="288"/>
      <c r="N152" s="305"/>
      <c r="O152" s="289" t="s">
        <v>1</v>
      </c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</row>
    <row r="153" spans="1:51" s="17" customFormat="1" ht="39.950000000000003" hidden="1" customHeight="1" x14ac:dyDescent="0.25">
      <c r="A153" s="563" t="s">
        <v>641</v>
      </c>
      <c r="B153" s="280" t="s">
        <v>642</v>
      </c>
      <c r="C153" s="306" t="s">
        <v>643</v>
      </c>
      <c r="D153" s="282" t="s">
        <v>644</v>
      </c>
      <c r="E153" s="318">
        <v>300000</v>
      </c>
      <c r="F153" s="319"/>
      <c r="G153" s="320"/>
      <c r="H153" s="281" t="s">
        <v>116</v>
      </c>
      <c r="I153" s="331" t="s">
        <v>116</v>
      </c>
      <c r="J153" s="331" t="s">
        <v>16</v>
      </c>
      <c r="K153" s="362" t="s">
        <v>645</v>
      </c>
      <c r="L153" s="287" t="s">
        <v>226</v>
      </c>
      <c r="M153" s="288"/>
      <c r="N153" s="311"/>
      <c r="O153" s="289" t="s">
        <v>1</v>
      </c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</row>
    <row r="154" spans="1:51" s="17" customFormat="1" ht="39.950000000000003" hidden="1" customHeight="1" x14ac:dyDescent="0.25">
      <c r="A154" s="564"/>
      <c r="B154" s="290" t="s">
        <v>646</v>
      </c>
      <c r="C154" s="312" t="s">
        <v>647</v>
      </c>
      <c r="D154" s="282" t="s">
        <v>648</v>
      </c>
      <c r="E154" s="313">
        <v>100000</v>
      </c>
      <c r="F154" s="314"/>
      <c r="G154" s="315"/>
      <c r="H154" s="281" t="s">
        <v>116</v>
      </c>
      <c r="I154" s="327" t="s">
        <v>116</v>
      </c>
      <c r="J154" s="327" t="s">
        <v>16</v>
      </c>
      <c r="K154" s="363" t="s">
        <v>649</v>
      </c>
      <c r="L154" s="287" t="s">
        <v>226</v>
      </c>
      <c r="M154" s="288"/>
      <c r="N154" s="317"/>
      <c r="O154" s="297" t="s">
        <v>1</v>
      </c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</row>
    <row r="155" spans="1:51" s="17" customFormat="1" ht="94.5" hidden="1" customHeight="1" x14ac:dyDescent="0.25">
      <c r="A155" s="563" t="s">
        <v>650</v>
      </c>
      <c r="B155" s="290" t="s">
        <v>651</v>
      </c>
      <c r="C155" s="291" t="s">
        <v>652</v>
      </c>
      <c r="D155" s="282" t="s">
        <v>653</v>
      </c>
      <c r="E155" s="292">
        <v>4000000</v>
      </c>
      <c r="F155" s="293"/>
      <c r="G155" s="292">
        <v>345000</v>
      </c>
      <c r="H155" s="291" t="s">
        <v>264</v>
      </c>
      <c r="I155" s="295" t="s">
        <v>16</v>
      </c>
      <c r="J155" s="295" t="s">
        <v>16</v>
      </c>
      <c r="K155" s="294" t="s">
        <v>233</v>
      </c>
      <c r="L155" s="287" t="s">
        <v>410</v>
      </c>
      <c r="M155" s="288"/>
      <c r="N155" s="296"/>
      <c r="O155" s="297" t="s">
        <v>1</v>
      </c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</row>
    <row r="156" spans="1:51" ht="79.5" hidden="1" customHeight="1" x14ac:dyDescent="0.25">
      <c r="A156" s="566"/>
      <c r="B156" s="280" t="s">
        <v>654</v>
      </c>
      <c r="C156" s="281" t="s">
        <v>655</v>
      </c>
      <c r="D156" s="282" t="s">
        <v>656</v>
      </c>
      <c r="E156" s="283">
        <v>280000</v>
      </c>
      <c r="F156" s="284"/>
      <c r="G156" s="283"/>
      <c r="H156" s="281" t="s">
        <v>116</v>
      </c>
      <c r="I156" s="286" t="s">
        <v>657</v>
      </c>
      <c r="J156" s="286" t="s">
        <v>16</v>
      </c>
      <c r="K156" s="285" t="s">
        <v>233</v>
      </c>
      <c r="L156" s="287" t="s">
        <v>226</v>
      </c>
      <c r="M156" s="288"/>
      <c r="N156" s="288"/>
      <c r="O156" s="289" t="s">
        <v>1</v>
      </c>
    </row>
    <row r="157" spans="1:51" s="17" customFormat="1" ht="39.950000000000003" hidden="1" customHeight="1" x14ac:dyDescent="0.25">
      <c r="A157" s="564"/>
      <c r="B157" s="290" t="s">
        <v>658</v>
      </c>
      <c r="C157" s="291" t="s">
        <v>659</v>
      </c>
      <c r="D157" s="298" t="s">
        <v>660</v>
      </c>
      <c r="E157" s="292">
        <v>580000</v>
      </c>
      <c r="F157" s="293"/>
      <c r="G157" s="292"/>
      <c r="H157" s="291" t="s">
        <v>116</v>
      </c>
      <c r="I157" s="295" t="s">
        <v>16</v>
      </c>
      <c r="J157" s="295" t="s">
        <v>16</v>
      </c>
      <c r="K157" s="294" t="s">
        <v>233</v>
      </c>
      <c r="L157" s="299" t="s">
        <v>226</v>
      </c>
      <c r="M157" s="288"/>
      <c r="N157" s="296"/>
      <c r="O157" s="297" t="s">
        <v>1</v>
      </c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</row>
    <row r="158" spans="1:51" ht="58.5" hidden="1" customHeight="1" x14ac:dyDescent="0.25">
      <c r="A158" s="563" t="s">
        <v>661</v>
      </c>
      <c r="B158" s="322" t="s">
        <v>662</v>
      </c>
      <c r="C158" s="291" t="s">
        <v>663</v>
      </c>
      <c r="D158" s="282" t="s">
        <v>664</v>
      </c>
      <c r="E158" s="318">
        <v>300000</v>
      </c>
      <c r="F158" s="364"/>
      <c r="G158" s="318"/>
      <c r="H158" s="342" t="s">
        <v>16</v>
      </c>
      <c r="I158" s="316" t="s">
        <v>116</v>
      </c>
      <c r="J158" s="316" t="s">
        <v>116</v>
      </c>
      <c r="K158" s="316" t="s">
        <v>16</v>
      </c>
      <c r="L158" s="287" t="s">
        <v>226</v>
      </c>
      <c r="M158" s="288"/>
      <c r="N158" s="365"/>
      <c r="O158" s="297" t="s">
        <v>1</v>
      </c>
    </row>
    <row r="159" spans="1:51" ht="54.75" hidden="1" customHeight="1" x14ac:dyDescent="0.25">
      <c r="A159" s="564"/>
      <c r="B159" s="339" t="s">
        <v>665</v>
      </c>
      <c r="C159" s="312" t="s">
        <v>666</v>
      </c>
      <c r="D159" s="282" t="s">
        <v>667</v>
      </c>
      <c r="E159" s="366">
        <v>1700000</v>
      </c>
      <c r="F159" s="314"/>
      <c r="G159" s="315"/>
      <c r="H159" s="342" t="s">
        <v>16</v>
      </c>
      <c r="I159" s="316" t="s">
        <v>16</v>
      </c>
      <c r="J159" s="367" t="s">
        <v>16</v>
      </c>
      <c r="K159" s="316" t="s">
        <v>16</v>
      </c>
      <c r="L159" s="287" t="s">
        <v>226</v>
      </c>
      <c r="M159" s="288"/>
      <c r="N159" s="317"/>
      <c r="O159" s="297" t="s">
        <v>1</v>
      </c>
    </row>
    <row r="160" spans="1:51" s="102" customFormat="1" ht="90.75" hidden="1" customHeight="1" x14ac:dyDescent="0.25">
      <c r="A160" s="321" t="s">
        <v>305</v>
      </c>
      <c r="B160" s="280" t="s">
        <v>668</v>
      </c>
      <c r="C160" s="281" t="s">
        <v>202</v>
      </c>
      <c r="D160" s="282" t="s">
        <v>308</v>
      </c>
      <c r="E160" s="283">
        <v>700000</v>
      </c>
      <c r="F160" s="284"/>
      <c r="G160" s="283">
        <f>300000+300000</f>
        <v>600000</v>
      </c>
      <c r="H160" s="281" t="s">
        <v>669</v>
      </c>
      <c r="I160" s="285" t="s">
        <v>16</v>
      </c>
      <c r="J160" s="286" t="s">
        <v>16</v>
      </c>
      <c r="K160" s="285" t="s">
        <v>233</v>
      </c>
      <c r="L160" s="287" t="s">
        <v>670</v>
      </c>
      <c r="M160" s="288"/>
      <c r="N160" s="288"/>
      <c r="O160" s="300" t="s">
        <v>1</v>
      </c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</row>
    <row r="161" spans="1:51" s="102" customFormat="1" ht="39.950000000000003" hidden="1" customHeight="1" x14ac:dyDescent="0.25">
      <c r="A161" s="563" t="s">
        <v>227</v>
      </c>
      <c r="B161" s="280" t="s">
        <v>671</v>
      </c>
      <c r="C161" s="281" t="s">
        <v>672</v>
      </c>
      <c r="D161" s="287" t="s">
        <v>673</v>
      </c>
      <c r="E161" s="283">
        <v>1000000</v>
      </c>
      <c r="F161" s="284"/>
      <c r="G161" s="283"/>
      <c r="H161" s="281" t="s">
        <v>116</v>
      </c>
      <c r="I161" s="286" t="s">
        <v>16</v>
      </c>
      <c r="J161" s="286" t="s">
        <v>16</v>
      </c>
      <c r="K161" s="285" t="s">
        <v>233</v>
      </c>
      <c r="L161" s="287" t="s">
        <v>226</v>
      </c>
      <c r="M161" s="288"/>
      <c r="N161" s="288"/>
      <c r="O161" s="368" t="s">
        <v>1</v>
      </c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</row>
    <row r="162" spans="1:51" ht="39.950000000000003" hidden="1" customHeight="1" x14ac:dyDescent="0.25">
      <c r="A162" s="566"/>
      <c r="B162" s="290" t="s">
        <v>674</v>
      </c>
      <c r="C162" s="291" t="s">
        <v>675</v>
      </c>
      <c r="D162" s="299" t="s">
        <v>676</v>
      </c>
      <c r="E162" s="292">
        <v>80000</v>
      </c>
      <c r="F162" s="293"/>
      <c r="G162" s="292"/>
      <c r="H162" s="291" t="s">
        <v>116</v>
      </c>
      <c r="I162" s="295" t="s">
        <v>16</v>
      </c>
      <c r="J162" s="295" t="s">
        <v>16</v>
      </c>
      <c r="K162" s="294" t="s">
        <v>233</v>
      </c>
      <c r="L162" s="299" t="s">
        <v>226</v>
      </c>
      <c r="M162" s="288"/>
      <c r="N162" s="296"/>
      <c r="O162" s="369" t="s">
        <v>1</v>
      </c>
    </row>
    <row r="163" spans="1:51" s="102" customFormat="1" ht="63.75" hidden="1" x14ac:dyDescent="0.25">
      <c r="A163" s="566"/>
      <c r="B163" s="290" t="s">
        <v>677</v>
      </c>
      <c r="C163" s="291" t="s">
        <v>236</v>
      </c>
      <c r="D163" s="299" t="s">
        <v>678</v>
      </c>
      <c r="E163" s="292">
        <v>300000</v>
      </c>
      <c r="F163" s="293"/>
      <c r="G163" s="292"/>
      <c r="H163" s="291" t="s">
        <v>239</v>
      </c>
      <c r="I163" s="295" t="s">
        <v>16</v>
      </c>
      <c r="J163" s="295" t="s">
        <v>16</v>
      </c>
      <c r="K163" s="294" t="s">
        <v>233</v>
      </c>
      <c r="L163" s="299" t="s">
        <v>226</v>
      </c>
      <c r="M163" s="288"/>
      <c r="N163" s="296"/>
      <c r="O163" s="369" t="s">
        <v>1</v>
      </c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</row>
    <row r="164" spans="1:51" s="102" customFormat="1" ht="38.25" hidden="1" x14ac:dyDescent="0.25">
      <c r="A164" s="566"/>
      <c r="B164" s="280" t="s">
        <v>679</v>
      </c>
      <c r="C164" s="281" t="s">
        <v>680</v>
      </c>
      <c r="D164" s="287" t="s">
        <v>681</v>
      </c>
      <c r="E164" s="283">
        <v>200000</v>
      </c>
      <c r="F164" s="284"/>
      <c r="G164" s="283"/>
      <c r="H164" s="281" t="s">
        <v>232</v>
      </c>
      <c r="I164" s="286" t="s">
        <v>16</v>
      </c>
      <c r="J164" s="286" t="s">
        <v>16</v>
      </c>
      <c r="K164" s="285" t="s">
        <v>233</v>
      </c>
      <c r="L164" s="287" t="s">
        <v>226</v>
      </c>
      <c r="M164" s="288"/>
      <c r="N164" s="288"/>
      <c r="O164" s="368" t="s">
        <v>1</v>
      </c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</row>
    <row r="165" spans="1:51" s="102" customFormat="1" ht="38.25" hidden="1" x14ac:dyDescent="0.25">
      <c r="A165" s="566"/>
      <c r="B165" s="290" t="s">
        <v>682</v>
      </c>
      <c r="C165" s="291" t="s">
        <v>683</v>
      </c>
      <c r="D165" s="299" t="s">
        <v>684</v>
      </c>
      <c r="E165" s="292">
        <v>200000</v>
      </c>
      <c r="F165" s="293"/>
      <c r="G165" s="292"/>
      <c r="H165" s="291" t="s">
        <v>232</v>
      </c>
      <c r="I165" s="295" t="s">
        <v>16</v>
      </c>
      <c r="J165" s="295" t="s">
        <v>16</v>
      </c>
      <c r="K165" s="294" t="s">
        <v>233</v>
      </c>
      <c r="L165" s="299" t="s">
        <v>226</v>
      </c>
      <c r="M165" s="288"/>
      <c r="N165" s="296"/>
      <c r="O165" s="369" t="s">
        <v>1</v>
      </c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</row>
    <row r="166" spans="1:51" s="102" customFormat="1" ht="30" hidden="1" x14ac:dyDescent="0.25">
      <c r="A166" s="566"/>
      <c r="B166" s="280" t="s">
        <v>685</v>
      </c>
      <c r="C166" s="281" t="s">
        <v>686</v>
      </c>
      <c r="D166" s="287" t="s">
        <v>687</v>
      </c>
      <c r="E166" s="283">
        <v>50000</v>
      </c>
      <c r="F166" s="284"/>
      <c r="G166" s="283"/>
      <c r="H166" s="281" t="s">
        <v>116</v>
      </c>
      <c r="I166" s="286" t="s">
        <v>16</v>
      </c>
      <c r="J166" s="286" t="s">
        <v>16</v>
      </c>
      <c r="K166" s="285" t="s">
        <v>233</v>
      </c>
      <c r="L166" s="287" t="s">
        <v>226</v>
      </c>
      <c r="M166" s="288"/>
      <c r="N166" s="288"/>
      <c r="O166" s="368" t="s">
        <v>1</v>
      </c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</row>
    <row r="167" spans="1:51" s="102" customFormat="1" ht="30" hidden="1" x14ac:dyDescent="0.25">
      <c r="A167" s="566"/>
      <c r="B167" s="290" t="s">
        <v>688</v>
      </c>
      <c r="C167" s="291" t="s">
        <v>689</v>
      </c>
      <c r="D167" s="298" t="s">
        <v>690</v>
      </c>
      <c r="E167" s="292">
        <v>200000</v>
      </c>
      <c r="F167" s="293"/>
      <c r="G167" s="292"/>
      <c r="H167" s="291" t="s">
        <v>116</v>
      </c>
      <c r="I167" s="295" t="s">
        <v>16</v>
      </c>
      <c r="J167" s="295" t="s">
        <v>16</v>
      </c>
      <c r="K167" s="294" t="s">
        <v>233</v>
      </c>
      <c r="L167" s="299" t="s">
        <v>226</v>
      </c>
      <c r="M167" s="288"/>
      <c r="N167" s="296"/>
      <c r="O167" s="297" t="s">
        <v>1</v>
      </c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</row>
    <row r="168" spans="1:51" s="348" customFormat="1" ht="30" hidden="1" x14ac:dyDescent="0.25">
      <c r="A168" s="566"/>
      <c r="B168" s="325" t="s">
        <v>691</v>
      </c>
      <c r="C168" s="291" t="s">
        <v>692</v>
      </c>
      <c r="D168" s="299" t="s">
        <v>693</v>
      </c>
      <c r="E168" s="302" t="s">
        <v>694</v>
      </c>
      <c r="F168" s="370"/>
      <c r="G168" s="302"/>
      <c r="H168" s="291" t="s">
        <v>116</v>
      </c>
      <c r="I168" s="295" t="s">
        <v>16</v>
      </c>
      <c r="J168" s="295" t="s">
        <v>13</v>
      </c>
      <c r="K168" s="294" t="s">
        <v>695</v>
      </c>
      <c r="L168" s="304" t="s">
        <v>492</v>
      </c>
      <c r="M168" s="288"/>
      <c r="N168" s="296"/>
      <c r="O168" s="369" t="s">
        <v>1</v>
      </c>
      <c r="Q168" s="349"/>
      <c r="R168" s="349"/>
      <c r="S168" s="349"/>
      <c r="T168" s="349"/>
      <c r="U168" s="349"/>
      <c r="V168" s="349"/>
      <c r="W168" s="349"/>
      <c r="X168" s="349"/>
      <c r="Y168" s="349"/>
      <c r="Z168" s="349"/>
      <c r="AA168" s="349"/>
      <c r="AB168" s="349"/>
      <c r="AC168" s="349"/>
      <c r="AD168" s="349"/>
      <c r="AE168" s="349"/>
      <c r="AF168" s="349"/>
      <c r="AG168" s="349"/>
      <c r="AH168" s="349"/>
      <c r="AI168" s="349"/>
      <c r="AJ168" s="349"/>
      <c r="AK168" s="349"/>
      <c r="AL168" s="349"/>
      <c r="AM168" s="349"/>
      <c r="AN168" s="349"/>
      <c r="AO168" s="349"/>
      <c r="AP168" s="349"/>
      <c r="AQ168" s="349"/>
      <c r="AR168" s="349"/>
      <c r="AS168" s="349"/>
      <c r="AT168" s="349"/>
      <c r="AU168" s="349"/>
      <c r="AV168" s="349"/>
      <c r="AW168" s="349"/>
      <c r="AX168" s="349"/>
      <c r="AY168" s="349"/>
    </row>
    <row r="169" spans="1:51" s="348" customFormat="1" ht="30" hidden="1" x14ac:dyDescent="0.25">
      <c r="A169" s="566"/>
      <c r="B169" s="325" t="s">
        <v>696</v>
      </c>
      <c r="C169" s="291" t="s">
        <v>697</v>
      </c>
      <c r="D169" s="299" t="s">
        <v>693</v>
      </c>
      <c r="E169" s="302" t="s">
        <v>694</v>
      </c>
      <c r="F169" s="370"/>
      <c r="G169" s="302"/>
      <c r="H169" s="291" t="s">
        <v>116</v>
      </c>
      <c r="I169" s="295" t="s">
        <v>116</v>
      </c>
      <c r="J169" s="295" t="s">
        <v>16</v>
      </c>
      <c r="K169" s="294" t="s">
        <v>698</v>
      </c>
      <c r="L169" s="304" t="s">
        <v>492</v>
      </c>
      <c r="M169" s="288"/>
      <c r="N169" s="296"/>
      <c r="O169" s="369" t="s">
        <v>1</v>
      </c>
      <c r="Q169" s="349"/>
      <c r="R169" s="349"/>
      <c r="S169" s="349"/>
      <c r="T169" s="349"/>
      <c r="U169" s="349"/>
      <c r="V169" s="349"/>
      <c r="W169" s="349"/>
      <c r="X169" s="349"/>
      <c r="Y169" s="349"/>
      <c r="Z169" s="349"/>
      <c r="AA169" s="349"/>
      <c r="AB169" s="349"/>
      <c r="AC169" s="349"/>
      <c r="AD169" s="349"/>
      <c r="AE169" s="349"/>
      <c r="AF169" s="349"/>
      <c r="AG169" s="349"/>
      <c r="AH169" s="349"/>
      <c r="AI169" s="349"/>
      <c r="AJ169" s="349"/>
      <c r="AK169" s="349"/>
      <c r="AL169" s="349"/>
      <c r="AM169" s="349"/>
      <c r="AN169" s="349"/>
      <c r="AO169" s="349"/>
      <c r="AP169" s="349"/>
      <c r="AQ169" s="349"/>
      <c r="AR169" s="349"/>
      <c r="AS169" s="349"/>
      <c r="AT169" s="349"/>
      <c r="AU169" s="349"/>
      <c r="AV169" s="349"/>
      <c r="AW169" s="349"/>
      <c r="AX169" s="349"/>
      <c r="AY169" s="349"/>
    </row>
    <row r="170" spans="1:51" s="348" customFormat="1" ht="30" hidden="1" x14ac:dyDescent="0.25">
      <c r="A170" s="566"/>
      <c r="B170" s="325" t="s">
        <v>699</v>
      </c>
      <c r="C170" s="291" t="s">
        <v>700</v>
      </c>
      <c r="D170" s="299" t="s">
        <v>693</v>
      </c>
      <c r="E170" s="302" t="s">
        <v>694</v>
      </c>
      <c r="F170" s="370"/>
      <c r="G170" s="302"/>
      <c r="H170" s="291" t="s">
        <v>116</v>
      </c>
      <c r="I170" s="295" t="s">
        <v>16</v>
      </c>
      <c r="J170" s="295" t="s">
        <v>16</v>
      </c>
      <c r="K170" s="294" t="s">
        <v>233</v>
      </c>
      <c r="L170" s="304" t="s">
        <v>492</v>
      </c>
      <c r="M170" s="288"/>
      <c r="N170" s="296"/>
      <c r="O170" s="369" t="s">
        <v>1</v>
      </c>
      <c r="Q170" s="349"/>
      <c r="R170" s="349"/>
      <c r="S170" s="349"/>
      <c r="T170" s="349"/>
      <c r="U170" s="349"/>
      <c r="V170" s="349"/>
      <c r="W170" s="349"/>
      <c r="X170" s="349"/>
      <c r="Y170" s="349"/>
      <c r="Z170" s="349"/>
      <c r="AA170" s="349"/>
      <c r="AB170" s="349"/>
      <c r="AC170" s="349"/>
      <c r="AD170" s="349"/>
      <c r="AE170" s="349"/>
      <c r="AF170" s="349"/>
      <c r="AG170" s="349"/>
      <c r="AH170" s="349"/>
      <c r="AI170" s="349"/>
      <c r="AJ170" s="349"/>
      <c r="AK170" s="349"/>
      <c r="AL170" s="349"/>
      <c r="AM170" s="349"/>
      <c r="AN170" s="349"/>
      <c r="AO170" s="349"/>
      <c r="AP170" s="349"/>
      <c r="AQ170" s="349"/>
      <c r="AR170" s="349"/>
      <c r="AS170" s="349"/>
      <c r="AT170" s="349"/>
      <c r="AU170" s="349"/>
      <c r="AV170" s="349"/>
      <c r="AW170" s="349"/>
      <c r="AX170" s="349"/>
      <c r="AY170" s="349"/>
    </row>
    <row r="171" spans="1:51" ht="39.950000000000003" hidden="1" customHeight="1" x14ac:dyDescent="0.25">
      <c r="A171" s="566"/>
      <c r="B171" s="325" t="s">
        <v>701</v>
      </c>
      <c r="C171" s="291" t="s">
        <v>236</v>
      </c>
      <c r="D171" s="299" t="s">
        <v>693</v>
      </c>
      <c r="E171" s="302" t="s">
        <v>694</v>
      </c>
      <c r="F171" s="370"/>
      <c r="G171" s="302"/>
      <c r="H171" s="291" t="s">
        <v>116</v>
      </c>
      <c r="I171" s="295" t="s">
        <v>116</v>
      </c>
      <c r="J171" s="295" t="s">
        <v>116</v>
      </c>
      <c r="K171" s="294" t="s">
        <v>233</v>
      </c>
      <c r="L171" s="304" t="s">
        <v>492</v>
      </c>
      <c r="M171" s="288"/>
      <c r="N171" s="296"/>
      <c r="O171" s="369" t="s">
        <v>1</v>
      </c>
    </row>
    <row r="172" spans="1:51" s="102" customFormat="1" ht="39.950000000000003" hidden="1" customHeight="1" x14ac:dyDescent="0.25">
      <c r="A172" s="566"/>
      <c r="B172" s="325" t="s">
        <v>702</v>
      </c>
      <c r="C172" s="291" t="s">
        <v>703</v>
      </c>
      <c r="D172" s="299" t="s">
        <v>693</v>
      </c>
      <c r="E172" s="302" t="s">
        <v>694</v>
      </c>
      <c r="F172" s="370"/>
      <c r="G172" s="302"/>
      <c r="H172" s="291" t="s">
        <v>116</v>
      </c>
      <c r="I172" s="295" t="s">
        <v>16</v>
      </c>
      <c r="J172" s="295" t="s">
        <v>116</v>
      </c>
      <c r="K172" s="294" t="s">
        <v>704</v>
      </c>
      <c r="L172" s="304" t="s">
        <v>492</v>
      </c>
      <c r="M172" s="288"/>
      <c r="N172" s="296"/>
      <c r="O172" s="369" t="s">
        <v>1</v>
      </c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</row>
    <row r="173" spans="1:51" ht="57.75" hidden="1" customHeight="1" x14ac:dyDescent="0.25">
      <c r="A173" s="564"/>
      <c r="B173" s="325" t="s">
        <v>705</v>
      </c>
      <c r="C173" s="291" t="s">
        <v>706</v>
      </c>
      <c r="D173" s="299" t="s">
        <v>693</v>
      </c>
      <c r="E173" s="302" t="s">
        <v>694</v>
      </c>
      <c r="F173" s="370"/>
      <c r="G173" s="302"/>
      <c r="H173" s="291" t="s">
        <v>116</v>
      </c>
      <c r="I173" s="295" t="s">
        <v>116</v>
      </c>
      <c r="J173" s="295" t="s">
        <v>16</v>
      </c>
      <c r="K173" s="294" t="s">
        <v>707</v>
      </c>
      <c r="L173" s="304" t="s">
        <v>492</v>
      </c>
      <c r="M173" s="288"/>
      <c r="N173" s="296"/>
      <c r="O173" s="369" t="s">
        <v>1</v>
      </c>
    </row>
    <row r="174" spans="1:51" s="102" customFormat="1" ht="30" hidden="1" x14ac:dyDescent="0.25">
      <c r="A174" s="321" t="s">
        <v>708</v>
      </c>
      <c r="B174" s="290" t="s">
        <v>709</v>
      </c>
      <c r="C174" s="291" t="s">
        <v>710</v>
      </c>
      <c r="D174" s="298" t="s">
        <v>711</v>
      </c>
      <c r="E174" s="292">
        <v>689298.69</v>
      </c>
      <c r="F174" s="293"/>
      <c r="G174" s="292"/>
      <c r="H174" s="291" t="s">
        <v>116</v>
      </c>
      <c r="I174" s="294" t="s">
        <v>712</v>
      </c>
      <c r="J174" s="295" t="s">
        <v>16</v>
      </c>
      <c r="K174" s="294" t="s">
        <v>593</v>
      </c>
      <c r="L174" s="299" t="s">
        <v>226</v>
      </c>
      <c r="M174" s="288"/>
      <c r="N174" s="365"/>
      <c r="O174" s="297" t="s">
        <v>1</v>
      </c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</row>
    <row r="175" spans="1:51" s="102" customFormat="1" ht="45" hidden="1" customHeight="1" x14ac:dyDescent="0.25">
      <c r="A175" s="560" t="s">
        <v>713</v>
      </c>
      <c r="B175" s="280" t="s">
        <v>714</v>
      </c>
      <c r="C175" s="281" t="s">
        <v>715</v>
      </c>
      <c r="D175" s="282" t="s">
        <v>716</v>
      </c>
      <c r="E175" s="283">
        <v>500000</v>
      </c>
      <c r="F175" s="284"/>
      <c r="G175" s="283">
        <v>480000</v>
      </c>
      <c r="H175" s="281" t="s">
        <v>338</v>
      </c>
      <c r="I175" s="286" t="s">
        <v>16</v>
      </c>
      <c r="J175" s="286" t="s">
        <v>16</v>
      </c>
      <c r="K175" s="285" t="s">
        <v>320</v>
      </c>
      <c r="L175" s="287" t="s">
        <v>717</v>
      </c>
      <c r="M175" s="288"/>
      <c r="N175" s="288"/>
      <c r="O175" s="368" t="s">
        <v>1</v>
      </c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</row>
    <row r="176" spans="1:51" s="102" customFormat="1" ht="45" hidden="1" x14ac:dyDescent="0.25">
      <c r="A176" s="561"/>
      <c r="B176" s="290" t="s">
        <v>718</v>
      </c>
      <c r="C176" s="291" t="s">
        <v>719</v>
      </c>
      <c r="D176" s="298" t="s">
        <v>720</v>
      </c>
      <c r="E176" s="292">
        <v>300000</v>
      </c>
      <c r="F176" s="293"/>
      <c r="G176" s="292">
        <v>370000</v>
      </c>
      <c r="H176" s="291" t="s">
        <v>338</v>
      </c>
      <c r="I176" s="295" t="s">
        <v>16</v>
      </c>
      <c r="J176" s="295" t="s">
        <v>16</v>
      </c>
      <c r="K176" s="294" t="s">
        <v>320</v>
      </c>
      <c r="L176" s="299" t="s">
        <v>410</v>
      </c>
      <c r="M176" s="288"/>
      <c r="N176" s="365"/>
      <c r="O176" s="369" t="s">
        <v>1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</row>
    <row r="177" spans="1:51" s="102" customFormat="1" ht="38.25" hidden="1" x14ac:dyDescent="0.25">
      <c r="A177" s="561"/>
      <c r="B177" s="280" t="s">
        <v>721</v>
      </c>
      <c r="C177" s="281" t="s">
        <v>722</v>
      </c>
      <c r="D177" s="282" t="s">
        <v>723</v>
      </c>
      <c r="E177" s="283">
        <v>100000</v>
      </c>
      <c r="F177" s="284"/>
      <c r="G177" s="283"/>
      <c r="H177" s="281" t="s">
        <v>338</v>
      </c>
      <c r="I177" s="286" t="s">
        <v>16</v>
      </c>
      <c r="J177" s="286" t="s">
        <v>16</v>
      </c>
      <c r="K177" s="285" t="s">
        <v>320</v>
      </c>
      <c r="L177" s="287" t="s">
        <v>226</v>
      </c>
      <c r="M177" s="288"/>
      <c r="N177" s="300"/>
      <c r="O177" s="368" t="s">
        <v>1</v>
      </c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</row>
    <row r="178" spans="1:51" s="102" customFormat="1" ht="39.950000000000003" hidden="1" customHeight="1" x14ac:dyDescent="0.25">
      <c r="A178" s="562"/>
      <c r="B178" s="280" t="s">
        <v>724</v>
      </c>
      <c r="C178" s="281" t="s">
        <v>725</v>
      </c>
      <c r="D178" s="282" t="s">
        <v>726</v>
      </c>
      <c r="E178" s="283">
        <v>50000</v>
      </c>
      <c r="F178" s="284"/>
      <c r="G178" s="283"/>
      <c r="H178" s="281" t="s">
        <v>338</v>
      </c>
      <c r="I178" s="286" t="s">
        <v>16</v>
      </c>
      <c r="J178" s="286" t="s">
        <v>727</v>
      </c>
      <c r="K178" s="285" t="s">
        <v>320</v>
      </c>
      <c r="L178" s="287" t="s">
        <v>226</v>
      </c>
      <c r="M178" s="288"/>
      <c r="N178" s="300"/>
      <c r="O178" s="283" t="s">
        <v>17</v>
      </c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</row>
    <row r="179" spans="1:51" s="102" customFormat="1" ht="63.75" hidden="1" x14ac:dyDescent="0.25">
      <c r="A179" s="563" t="s">
        <v>326</v>
      </c>
      <c r="B179" s="339" t="s">
        <v>728</v>
      </c>
      <c r="C179" s="340" t="s">
        <v>729</v>
      </c>
      <c r="D179" s="371" t="s">
        <v>730</v>
      </c>
      <c r="E179" s="372">
        <v>1850000</v>
      </c>
      <c r="F179" s="373"/>
      <c r="G179" s="372"/>
      <c r="H179" s="340" t="s">
        <v>731</v>
      </c>
      <c r="I179" s="374" t="s">
        <v>16</v>
      </c>
      <c r="J179" s="374" t="s">
        <v>732</v>
      </c>
      <c r="K179" s="375" t="s">
        <v>330</v>
      </c>
      <c r="L179" s="376" t="s">
        <v>733</v>
      </c>
      <c r="M179" s="288"/>
      <c r="N179" s="377"/>
      <c r="O179" s="369" t="s">
        <v>1</v>
      </c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</row>
    <row r="180" spans="1:51" s="102" customFormat="1" ht="51" hidden="1" x14ac:dyDescent="0.25">
      <c r="A180" s="566"/>
      <c r="B180" s="339" t="s">
        <v>734</v>
      </c>
      <c r="C180" s="340" t="s">
        <v>735</v>
      </c>
      <c r="D180" s="282" t="s">
        <v>736</v>
      </c>
      <c r="E180" s="313">
        <v>479752</v>
      </c>
      <c r="F180" s="341"/>
      <c r="G180" s="313"/>
      <c r="H180" s="340" t="s">
        <v>737</v>
      </c>
      <c r="I180" s="295" t="s">
        <v>116</v>
      </c>
      <c r="J180" s="295" t="s">
        <v>16</v>
      </c>
      <c r="K180" s="350" t="s">
        <v>738</v>
      </c>
      <c r="L180" s="287" t="s">
        <v>226</v>
      </c>
      <c r="M180" s="288"/>
      <c r="N180" s="377"/>
      <c r="O180" s="369" t="s">
        <v>1</v>
      </c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</row>
    <row r="181" spans="1:51" s="102" customFormat="1" ht="38.25" hidden="1" x14ac:dyDescent="0.25">
      <c r="A181" s="564"/>
      <c r="B181" s="378" t="s">
        <v>739</v>
      </c>
      <c r="C181" s="379" t="s">
        <v>740</v>
      </c>
      <c r="D181" s="380"/>
      <c r="E181" s="381">
        <v>100000</v>
      </c>
      <c r="F181" s="382"/>
      <c r="G181" s="381"/>
      <c r="H181" s="383" t="s">
        <v>741</v>
      </c>
      <c r="I181" s="384" t="s">
        <v>116</v>
      </c>
      <c r="J181" s="384" t="s">
        <v>116</v>
      </c>
      <c r="K181" s="385" t="s">
        <v>742</v>
      </c>
      <c r="L181" s="386" t="s">
        <v>743</v>
      </c>
      <c r="M181" s="387"/>
      <c r="N181" s="388"/>
      <c r="O181" s="389" t="s">
        <v>17</v>
      </c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</row>
    <row r="182" spans="1:51" s="390" customFormat="1" ht="39.950000000000003" hidden="1" customHeight="1" x14ac:dyDescent="0.25">
      <c r="A182" s="301" t="s">
        <v>334</v>
      </c>
      <c r="B182" s="290" t="s">
        <v>744</v>
      </c>
      <c r="C182" s="291" t="s">
        <v>46</v>
      </c>
      <c r="D182" s="298" t="s">
        <v>745</v>
      </c>
      <c r="E182" s="292">
        <v>900000</v>
      </c>
      <c r="F182" s="293"/>
      <c r="G182" s="292"/>
      <c r="H182" s="291" t="s">
        <v>338</v>
      </c>
      <c r="I182" s="295" t="s">
        <v>16</v>
      </c>
      <c r="J182" s="295" t="s">
        <v>16</v>
      </c>
      <c r="K182" s="294" t="s">
        <v>320</v>
      </c>
      <c r="L182" s="299" t="s">
        <v>226</v>
      </c>
      <c r="M182" s="288"/>
      <c r="N182" s="296"/>
      <c r="O182" s="369" t="s">
        <v>1</v>
      </c>
      <c r="Q182" s="391"/>
      <c r="R182" s="391"/>
      <c r="S182" s="391"/>
      <c r="T182" s="391"/>
      <c r="U182" s="391"/>
      <c r="V182" s="391"/>
      <c r="W182" s="391"/>
      <c r="X182" s="391"/>
      <c r="Y182" s="391"/>
      <c r="Z182" s="391"/>
      <c r="AA182" s="391"/>
      <c r="AB182" s="391"/>
      <c r="AC182" s="391"/>
      <c r="AD182" s="391"/>
      <c r="AE182" s="391"/>
      <c r="AF182" s="391"/>
      <c r="AG182" s="391"/>
      <c r="AH182" s="391"/>
      <c r="AI182" s="391"/>
      <c r="AJ182" s="391"/>
      <c r="AK182" s="391"/>
      <c r="AL182" s="391"/>
      <c r="AM182" s="391"/>
      <c r="AN182" s="391"/>
      <c r="AO182" s="391"/>
      <c r="AP182" s="391"/>
      <c r="AQ182" s="391"/>
      <c r="AR182" s="391"/>
      <c r="AS182" s="391"/>
      <c r="AT182" s="391"/>
      <c r="AU182" s="391"/>
      <c r="AV182" s="391"/>
      <c r="AW182" s="391"/>
      <c r="AX182" s="391"/>
      <c r="AY182" s="391"/>
    </row>
    <row r="183" spans="1:51" s="102" customFormat="1" ht="63.75" hidden="1" x14ac:dyDescent="0.25">
      <c r="A183" s="301" t="s">
        <v>746</v>
      </c>
      <c r="B183" s="280" t="s">
        <v>747</v>
      </c>
      <c r="C183" s="281" t="s">
        <v>202</v>
      </c>
      <c r="D183" s="282" t="s">
        <v>748</v>
      </c>
      <c r="E183" s="283">
        <v>1450000</v>
      </c>
      <c r="F183" s="284"/>
      <c r="G183" s="392" t="s">
        <v>749</v>
      </c>
      <c r="H183" s="281" t="s">
        <v>750</v>
      </c>
      <c r="I183" s="286" t="s">
        <v>16</v>
      </c>
      <c r="J183" s="286" t="s">
        <v>16</v>
      </c>
      <c r="K183" s="285" t="s">
        <v>320</v>
      </c>
      <c r="L183" s="287" t="s">
        <v>226</v>
      </c>
      <c r="M183" s="288"/>
      <c r="N183" s="288"/>
      <c r="O183" s="289" t="s">
        <v>1</v>
      </c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</row>
    <row r="184" spans="1:51" s="102" customFormat="1" ht="39.950000000000003" hidden="1" customHeight="1" x14ac:dyDescent="0.25">
      <c r="A184" s="563" t="s">
        <v>339</v>
      </c>
      <c r="B184" s="322" t="s">
        <v>751</v>
      </c>
      <c r="C184" s="323" t="s">
        <v>752</v>
      </c>
      <c r="D184" s="282" t="s">
        <v>753</v>
      </c>
      <c r="E184" s="318">
        <v>702200</v>
      </c>
      <c r="F184" s="319"/>
      <c r="G184" s="320"/>
      <c r="H184" s="281" t="s">
        <v>116</v>
      </c>
      <c r="I184" s="331" t="s">
        <v>754</v>
      </c>
      <c r="J184" s="331" t="s">
        <v>16</v>
      </c>
      <c r="K184" s="393" t="s">
        <v>755</v>
      </c>
      <c r="L184" s="287" t="s">
        <v>226</v>
      </c>
      <c r="M184" s="288"/>
      <c r="N184" s="394"/>
      <c r="O184" s="368" t="s">
        <v>1</v>
      </c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</row>
    <row r="185" spans="1:51" s="102" customFormat="1" ht="39.950000000000003" hidden="1" customHeight="1" x14ac:dyDescent="0.25">
      <c r="A185" s="564"/>
      <c r="B185" s="339" t="s">
        <v>756</v>
      </c>
      <c r="C185" s="340" t="s">
        <v>757</v>
      </c>
      <c r="D185" s="282" t="s">
        <v>758</v>
      </c>
      <c r="E185" s="313">
        <v>500000</v>
      </c>
      <c r="F185" s="314"/>
      <c r="G185" s="315"/>
      <c r="H185" s="281" t="s">
        <v>116</v>
      </c>
      <c r="I185" s="327" t="s">
        <v>754</v>
      </c>
      <c r="J185" s="327" t="s">
        <v>16</v>
      </c>
      <c r="K185" s="363" t="s">
        <v>755</v>
      </c>
      <c r="L185" s="287" t="s">
        <v>226</v>
      </c>
      <c r="M185" s="288"/>
      <c r="N185" s="377"/>
      <c r="O185" s="369" t="s">
        <v>1</v>
      </c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</row>
    <row r="186" spans="1:51" s="324" customFormat="1" ht="45" hidden="1" customHeight="1" x14ac:dyDescent="0.25">
      <c r="A186" s="301" t="s">
        <v>759</v>
      </c>
      <c r="B186" s="290" t="s">
        <v>760</v>
      </c>
      <c r="C186" s="291" t="s">
        <v>761</v>
      </c>
      <c r="D186" s="282" t="s">
        <v>762</v>
      </c>
      <c r="E186" s="366">
        <v>2092069.5</v>
      </c>
      <c r="F186" s="395"/>
      <c r="G186" s="366">
        <v>345000</v>
      </c>
      <c r="H186" s="281" t="s">
        <v>116</v>
      </c>
      <c r="I186" s="316" t="s">
        <v>16</v>
      </c>
      <c r="J186" s="316" t="s">
        <v>16</v>
      </c>
      <c r="K186" s="316" t="s">
        <v>16</v>
      </c>
      <c r="L186" s="287" t="s">
        <v>410</v>
      </c>
      <c r="M186" s="288"/>
      <c r="N186" s="377"/>
      <c r="O186" s="369" t="s">
        <v>1</v>
      </c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</row>
    <row r="187" spans="1:51" s="17" customFormat="1" ht="39.950000000000003" hidden="1" customHeight="1" x14ac:dyDescent="0.25">
      <c r="A187" s="560" t="s">
        <v>763</v>
      </c>
      <c r="B187" s="280" t="s">
        <v>764</v>
      </c>
      <c r="C187" s="281" t="s">
        <v>458</v>
      </c>
      <c r="D187" s="282" t="s">
        <v>765</v>
      </c>
      <c r="E187" s="334">
        <v>1333000</v>
      </c>
      <c r="F187" s="335"/>
      <c r="G187" s="334"/>
      <c r="H187" s="281" t="s">
        <v>116</v>
      </c>
      <c r="I187" s="310" t="s">
        <v>16</v>
      </c>
      <c r="J187" s="310" t="s">
        <v>16</v>
      </c>
      <c r="K187" s="332" t="s">
        <v>116</v>
      </c>
      <c r="L187" s="287" t="s">
        <v>226</v>
      </c>
      <c r="M187" s="288"/>
      <c r="N187" s="394"/>
      <c r="O187" s="368" t="s">
        <v>1</v>
      </c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</row>
    <row r="188" spans="1:51" ht="39.950000000000003" hidden="1" customHeight="1" x14ac:dyDescent="0.25">
      <c r="A188" s="561"/>
      <c r="B188" s="322" t="s">
        <v>766</v>
      </c>
      <c r="C188" s="323" t="s">
        <v>767</v>
      </c>
      <c r="D188" s="282" t="s">
        <v>768</v>
      </c>
      <c r="E188" s="318">
        <v>213000</v>
      </c>
      <c r="F188" s="319"/>
      <c r="G188" s="320"/>
      <c r="H188" s="281" t="s">
        <v>116</v>
      </c>
      <c r="I188" s="310" t="s">
        <v>16</v>
      </c>
      <c r="J188" s="310" t="s">
        <v>16</v>
      </c>
      <c r="K188" s="393" t="s">
        <v>769</v>
      </c>
      <c r="L188" s="287" t="s">
        <v>226</v>
      </c>
      <c r="M188" s="288"/>
      <c r="N188" s="394"/>
      <c r="O188" s="368" t="s">
        <v>1</v>
      </c>
    </row>
    <row r="189" spans="1:51" ht="79.5" hidden="1" customHeight="1" x14ac:dyDescent="0.25">
      <c r="A189" s="561"/>
      <c r="B189" s="339" t="s">
        <v>770</v>
      </c>
      <c r="C189" s="340" t="s">
        <v>771</v>
      </c>
      <c r="D189" s="282" t="s">
        <v>772</v>
      </c>
      <c r="E189" s="313">
        <v>300000</v>
      </c>
      <c r="F189" s="314"/>
      <c r="G189" s="315"/>
      <c r="H189" s="281" t="s">
        <v>116</v>
      </c>
      <c r="I189" s="316" t="s">
        <v>16</v>
      </c>
      <c r="J189" s="316" t="s">
        <v>116</v>
      </c>
      <c r="K189" s="363" t="s">
        <v>773</v>
      </c>
      <c r="L189" s="287" t="s">
        <v>226</v>
      </c>
      <c r="M189" s="288"/>
      <c r="N189" s="377"/>
      <c r="O189" s="333" t="s">
        <v>1</v>
      </c>
    </row>
    <row r="190" spans="1:51" s="102" customFormat="1" ht="51" hidden="1" x14ac:dyDescent="0.25">
      <c r="A190" s="561"/>
      <c r="B190" s="322" t="s">
        <v>774</v>
      </c>
      <c r="C190" s="323" t="s">
        <v>775</v>
      </c>
      <c r="D190" s="282" t="s">
        <v>776</v>
      </c>
      <c r="E190" s="318">
        <v>1085631</v>
      </c>
      <c r="F190" s="319"/>
      <c r="G190" s="320">
        <v>360000</v>
      </c>
      <c r="H190" s="281" t="s">
        <v>116</v>
      </c>
      <c r="I190" s="310" t="s">
        <v>16</v>
      </c>
      <c r="J190" s="310" t="s">
        <v>16</v>
      </c>
      <c r="K190" s="336" t="s">
        <v>116</v>
      </c>
      <c r="L190" s="287" t="s">
        <v>777</v>
      </c>
      <c r="M190" s="288"/>
      <c r="N190" s="394"/>
      <c r="O190" s="368" t="s">
        <v>1</v>
      </c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</row>
    <row r="191" spans="1:51" s="102" customFormat="1" ht="51" hidden="1" x14ac:dyDescent="0.25">
      <c r="A191" s="561"/>
      <c r="B191" s="339" t="s">
        <v>778</v>
      </c>
      <c r="C191" s="340" t="s">
        <v>779</v>
      </c>
      <c r="D191" s="282" t="s">
        <v>780</v>
      </c>
      <c r="E191" s="313">
        <v>1223226.7</v>
      </c>
      <c r="F191" s="314"/>
      <c r="G191" s="315">
        <v>370000</v>
      </c>
      <c r="H191" s="281" t="s">
        <v>116</v>
      </c>
      <c r="I191" s="316" t="s">
        <v>16</v>
      </c>
      <c r="J191" s="316" t="s">
        <v>16</v>
      </c>
      <c r="K191" s="363" t="s">
        <v>781</v>
      </c>
      <c r="L191" s="287" t="s">
        <v>410</v>
      </c>
      <c r="M191" s="288"/>
      <c r="N191" s="377"/>
      <c r="O191" s="369" t="s">
        <v>1</v>
      </c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</row>
    <row r="192" spans="1:51" s="102" customFormat="1" ht="30" hidden="1" x14ac:dyDescent="0.25">
      <c r="A192" s="561"/>
      <c r="B192" s="322" t="s">
        <v>782</v>
      </c>
      <c r="C192" s="323" t="s">
        <v>783</v>
      </c>
      <c r="D192" s="282" t="s">
        <v>784</v>
      </c>
      <c r="E192" s="318">
        <v>366500</v>
      </c>
      <c r="F192" s="319"/>
      <c r="G192" s="320"/>
      <c r="H192" s="281" t="s">
        <v>116</v>
      </c>
      <c r="I192" s="310" t="s">
        <v>16</v>
      </c>
      <c r="J192" s="310" t="s">
        <v>16</v>
      </c>
      <c r="K192" s="393" t="s">
        <v>785</v>
      </c>
      <c r="L192" s="287" t="s">
        <v>226</v>
      </c>
      <c r="M192" s="288"/>
      <c r="N192" s="394"/>
      <c r="O192" s="368" t="s">
        <v>1</v>
      </c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</row>
    <row r="193" spans="1:51" s="102" customFormat="1" ht="52.5" hidden="1" customHeight="1" x14ac:dyDescent="0.25">
      <c r="A193" s="562"/>
      <c r="B193" s="339" t="s">
        <v>786</v>
      </c>
      <c r="C193" s="340" t="s">
        <v>787</v>
      </c>
      <c r="D193" s="282" t="s">
        <v>788</v>
      </c>
      <c r="E193" s="313">
        <v>1000000</v>
      </c>
      <c r="F193" s="341"/>
      <c r="G193" s="313"/>
      <c r="H193" s="342" t="s">
        <v>789</v>
      </c>
      <c r="I193" s="316" t="s">
        <v>790</v>
      </c>
      <c r="J193" s="316" t="s">
        <v>16</v>
      </c>
      <c r="K193" s="343" t="s">
        <v>116</v>
      </c>
      <c r="L193" s="287" t="s">
        <v>733</v>
      </c>
      <c r="M193" s="288"/>
      <c r="N193" s="377"/>
      <c r="O193" s="369" t="s">
        <v>1</v>
      </c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</row>
    <row r="194" spans="1:51" s="102" customFormat="1" ht="66.75" hidden="1" customHeight="1" x14ac:dyDescent="0.25">
      <c r="A194" s="560" t="s">
        <v>343</v>
      </c>
      <c r="B194" s="290" t="s">
        <v>791</v>
      </c>
      <c r="C194" s="291" t="s">
        <v>792</v>
      </c>
      <c r="D194" s="298" t="s">
        <v>793</v>
      </c>
      <c r="E194" s="292">
        <v>128000</v>
      </c>
      <c r="F194" s="293"/>
      <c r="G194" s="292"/>
      <c r="H194" s="291" t="s">
        <v>116</v>
      </c>
      <c r="I194" s="294" t="s">
        <v>794</v>
      </c>
      <c r="J194" s="295" t="s">
        <v>16</v>
      </c>
      <c r="K194" s="294" t="s">
        <v>320</v>
      </c>
      <c r="L194" s="299" t="s">
        <v>226</v>
      </c>
      <c r="M194" s="288"/>
      <c r="N194" s="296"/>
      <c r="O194" s="369" t="s">
        <v>1</v>
      </c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</row>
    <row r="195" spans="1:51" s="17" customFormat="1" ht="39.950000000000003" hidden="1" customHeight="1" x14ac:dyDescent="0.25">
      <c r="A195" s="562"/>
      <c r="B195" s="280" t="s">
        <v>795</v>
      </c>
      <c r="C195" s="281" t="s">
        <v>796</v>
      </c>
      <c r="D195" s="282" t="s">
        <v>797</v>
      </c>
      <c r="E195" s="283">
        <v>600000</v>
      </c>
      <c r="F195" s="284"/>
      <c r="G195" s="283"/>
      <c r="H195" s="281" t="s">
        <v>116</v>
      </c>
      <c r="I195" s="286" t="s">
        <v>116</v>
      </c>
      <c r="J195" s="286" t="s">
        <v>16</v>
      </c>
      <c r="K195" s="285" t="s">
        <v>320</v>
      </c>
      <c r="L195" s="287" t="s">
        <v>226</v>
      </c>
      <c r="M195" s="288"/>
      <c r="N195" s="288"/>
      <c r="O195" s="368" t="s">
        <v>1</v>
      </c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</row>
    <row r="196" spans="1:51" s="102" customFormat="1" ht="39.950000000000003" hidden="1" customHeight="1" x14ac:dyDescent="0.25">
      <c r="A196" s="563" t="s">
        <v>798</v>
      </c>
      <c r="B196" s="290" t="s">
        <v>799</v>
      </c>
      <c r="C196" s="291" t="s">
        <v>800</v>
      </c>
      <c r="D196" s="298" t="s">
        <v>801</v>
      </c>
      <c r="E196" s="292">
        <v>1500000</v>
      </c>
      <c r="F196" s="293"/>
      <c r="G196" s="292">
        <v>470000</v>
      </c>
      <c r="H196" s="291" t="s">
        <v>116</v>
      </c>
      <c r="I196" s="294" t="s">
        <v>802</v>
      </c>
      <c r="J196" s="294" t="s">
        <v>803</v>
      </c>
      <c r="K196" s="294"/>
      <c r="L196" s="299" t="s">
        <v>226</v>
      </c>
      <c r="M196" s="288"/>
      <c r="N196" s="296"/>
      <c r="O196" s="369" t="s">
        <v>1</v>
      </c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</row>
    <row r="197" spans="1:51" s="102" customFormat="1" ht="39.950000000000003" hidden="1" customHeight="1" x14ac:dyDescent="0.25">
      <c r="A197" s="564"/>
      <c r="B197" s="290" t="s">
        <v>804</v>
      </c>
      <c r="C197" s="291" t="s">
        <v>805</v>
      </c>
      <c r="D197" s="298" t="s">
        <v>806</v>
      </c>
      <c r="E197" s="292">
        <v>900000</v>
      </c>
      <c r="F197" s="293"/>
      <c r="G197" s="292"/>
      <c r="H197" s="291" t="s">
        <v>116</v>
      </c>
      <c r="I197" s="294" t="s">
        <v>16</v>
      </c>
      <c r="J197" s="294" t="s">
        <v>803</v>
      </c>
      <c r="K197" s="294" t="s">
        <v>807</v>
      </c>
      <c r="L197" s="299" t="s">
        <v>226</v>
      </c>
      <c r="M197" s="288"/>
      <c r="N197" s="365"/>
      <c r="O197" s="369" t="s">
        <v>1</v>
      </c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</row>
    <row r="198" spans="1:51" s="102" customFormat="1" ht="39.950000000000003" hidden="1" customHeight="1" x14ac:dyDescent="0.25">
      <c r="A198" s="321" t="s">
        <v>808</v>
      </c>
      <c r="B198" s="280" t="s">
        <v>809</v>
      </c>
      <c r="C198" s="281" t="s">
        <v>810</v>
      </c>
      <c r="D198" s="282" t="s">
        <v>811</v>
      </c>
      <c r="E198" s="283">
        <v>200000</v>
      </c>
      <c r="F198" s="284"/>
      <c r="G198" s="283"/>
      <c r="H198" s="281" t="s">
        <v>116</v>
      </c>
      <c r="I198" s="294" t="s">
        <v>116</v>
      </c>
      <c r="J198" s="286" t="s">
        <v>16</v>
      </c>
      <c r="K198" s="285" t="s">
        <v>593</v>
      </c>
      <c r="L198" s="287" t="s">
        <v>226</v>
      </c>
      <c r="M198" s="288"/>
      <c r="N198" s="288"/>
      <c r="O198" s="368" t="s">
        <v>1</v>
      </c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</row>
    <row r="199" spans="1:51" ht="68.25" hidden="1" customHeight="1" x14ac:dyDescent="0.25">
      <c r="A199" s="560" t="s">
        <v>348</v>
      </c>
      <c r="B199" s="280" t="s">
        <v>812</v>
      </c>
      <c r="C199" s="281" t="s">
        <v>813</v>
      </c>
      <c r="D199" s="298" t="s">
        <v>814</v>
      </c>
      <c r="E199" s="334">
        <v>300000</v>
      </c>
      <c r="F199" s="335"/>
      <c r="G199" s="334"/>
      <c r="H199" s="347" t="s">
        <v>16</v>
      </c>
      <c r="I199" s="310" t="s">
        <v>16</v>
      </c>
      <c r="J199" s="310" t="s">
        <v>815</v>
      </c>
      <c r="K199" s="332" t="s">
        <v>16</v>
      </c>
      <c r="L199" s="299" t="s">
        <v>226</v>
      </c>
      <c r="M199" s="288"/>
      <c r="N199" s="394"/>
      <c r="O199" s="368" t="s">
        <v>1</v>
      </c>
    </row>
    <row r="200" spans="1:51" s="46" customFormat="1" ht="75" hidden="1" customHeight="1" x14ac:dyDescent="0.25">
      <c r="A200" s="562"/>
      <c r="B200" s="339" t="s">
        <v>816</v>
      </c>
      <c r="C200" s="340" t="s">
        <v>817</v>
      </c>
      <c r="D200" s="298" t="s">
        <v>818</v>
      </c>
      <c r="E200" s="313">
        <v>400000</v>
      </c>
      <c r="F200" s="341"/>
      <c r="G200" s="313"/>
      <c r="H200" s="342" t="s">
        <v>819</v>
      </c>
      <c r="I200" s="396" t="s">
        <v>820</v>
      </c>
      <c r="J200" s="327" t="s">
        <v>16</v>
      </c>
      <c r="K200" s="343" t="s">
        <v>16</v>
      </c>
      <c r="L200" s="299" t="s">
        <v>226</v>
      </c>
      <c r="M200" s="288"/>
      <c r="N200" s="377"/>
      <c r="O200" s="369" t="s">
        <v>1</v>
      </c>
    </row>
    <row r="201" spans="1:51" s="102" customFormat="1" ht="39.950000000000003" hidden="1" customHeight="1" x14ac:dyDescent="0.25">
      <c r="A201" s="301" t="s">
        <v>351</v>
      </c>
      <c r="B201" s="322" t="s">
        <v>821</v>
      </c>
      <c r="C201" s="323" t="s">
        <v>822</v>
      </c>
      <c r="D201" s="282" t="s">
        <v>823</v>
      </c>
      <c r="E201" s="318">
        <v>500000</v>
      </c>
      <c r="F201" s="319"/>
      <c r="G201" s="320"/>
      <c r="H201" s="281" t="s">
        <v>116</v>
      </c>
      <c r="I201" s="397" t="s">
        <v>16</v>
      </c>
      <c r="J201" s="397" t="s">
        <v>824</v>
      </c>
      <c r="K201" s="398" t="s">
        <v>566</v>
      </c>
      <c r="L201" s="287" t="s">
        <v>226</v>
      </c>
      <c r="M201" s="288"/>
      <c r="N201" s="394"/>
      <c r="O201" s="368" t="s">
        <v>1</v>
      </c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</row>
    <row r="202" spans="1:51" s="102" customFormat="1" ht="39.950000000000003" hidden="1" customHeight="1" x14ac:dyDescent="0.25">
      <c r="A202" s="560" t="s">
        <v>825</v>
      </c>
      <c r="B202" s="325" t="s">
        <v>826</v>
      </c>
      <c r="C202" s="291" t="s">
        <v>827</v>
      </c>
      <c r="D202" s="299" t="s">
        <v>693</v>
      </c>
      <c r="E202" s="302" t="s">
        <v>694</v>
      </c>
      <c r="F202" s="370"/>
      <c r="G202" s="302"/>
      <c r="H202" s="291" t="s">
        <v>116</v>
      </c>
      <c r="I202" s="295" t="s">
        <v>116</v>
      </c>
      <c r="J202" s="295" t="s">
        <v>16</v>
      </c>
      <c r="K202" s="294" t="s">
        <v>828</v>
      </c>
      <c r="L202" s="304" t="s">
        <v>492</v>
      </c>
      <c r="M202" s="288"/>
      <c r="N202" s="399"/>
      <c r="O202" s="400" t="s">
        <v>1</v>
      </c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</row>
    <row r="203" spans="1:51" ht="39.950000000000003" hidden="1" customHeight="1" x14ac:dyDescent="0.25">
      <c r="A203" s="561"/>
      <c r="B203" s="325" t="s">
        <v>829</v>
      </c>
      <c r="C203" s="291" t="s">
        <v>830</v>
      </c>
      <c r="D203" s="299" t="s">
        <v>693</v>
      </c>
      <c r="E203" s="302" t="s">
        <v>694</v>
      </c>
      <c r="F203" s="370"/>
      <c r="G203" s="302"/>
      <c r="H203" s="291" t="s">
        <v>116</v>
      </c>
      <c r="I203" s="295" t="s">
        <v>116</v>
      </c>
      <c r="J203" s="295" t="s">
        <v>116</v>
      </c>
      <c r="K203" s="294" t="s">
        <v>831</v>
      </c>
      <c r="L203" s="304" t="s">
        <v>492</v>
      </c>
      <c r="M203" s="288"/>
      <c r="N203" s="399"/>
      <c r="O203" s="400" t="s">
        <v>1</v>
      </c>
    </row>
    <row r="204" spans="1:51" s="17" customFormat="1" ht="39.950000000000003" hidden="1" customHeight="1" x14ac:dyDescent="0.25">
      <c r="A204" s="562"/>
      <c r="B204" s="325" t="s">
        <v>832</v>
      </c>
      <c r="C204" s="291" t="s">
        <v>692</v>
      </c>
      <c r="D204" s="299" t="s">
        <v>693</v>
      </c>
      <c r="E204" s="302" t="s">
        <v>694</v>
      </c>
      <c r="F204" s="370"/>
      <c r="G204" s="302"/>
      <c r="H204" s="291" t="s">
        <v>116</v>
      </c>
      <c r="I204" s="295" t="s">
        <v>16</v>
      </c>
      <c r="J204" s="295" t="s">
        <v>13</v>
      </c>
      <c r="K204" s="294" t="s">
        <v>695</v>
      </c>
      <c r="L204" s="304" t="s">
        <v>492</v>
      </c>
      <c r="M204" s="288"/>
      <c r="N204" s="399"/>
      <c r="O204" s="400" t="s">
        <v>1</v>
      </c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</row>
    <row r="205" spans="1:51" s="26" customFormat="1" ht="39.950000000000003" hidden="1" customHeight="1" x14ac:dyDescent="0.25">
      <c r="A205" s="563" t="s">
        <v>356</v>
      </c>
      <c r="B205" s="290" t="s">
        <v>833</v>
      </c>
      <c r="C205" s="291" t="s">
        <v>834</v>
      </c>
      <c r="D205" s="298" t="s">
        <v>835</v>
      </c>
      <c r="E205" s="292">
        <v>800000</v>
      </c>
      <c r="F205" s="293"/>
      <c r="G205" s="292"/>
      <c r="H205" s="291" t="s">
        <v>116</v>
      </c>
      <c r="I205" s="294" t="s">
        <v>116</v>
      </c>
      <c r="J205" s="295" t="s">
        <v>16</v>
      </c>
      <c r="K205" s="294" t="s">
        <v>193</v>
      </c>
      <c r="L205" s="299" t="s">
        <v>226</v>
      </c>
      <c r="M205" s="288"/>
      <c r="N205" s="296"/>
      <c r="O205" s="369" t="s">
        <v>1</v>
      </c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</row>
    <row r="206" spans="1:51" s="401" customFormat="1" ht="63" hidden="1" customHeight="1" x14ac:dyDescent="0.25">
      <c r="A206" s="566"/>
      <c r="B206" s="280" t="s">
        <v>836</v>
      </c>
      <c r="C206" s="281" t="s">
        <v>834</v>
      </c>
      <c r="D206" s="282" t="s">
        <v>837</v>
      </c>
      <c r="E206" s="283">
        <v>800000</v>
      </c>
      <c r="F206" s="284"/>
      <c r="G206" s="283"/>
      <c r="H206" s="281" t="s">
        <v>116</v>
      </c>
      <c r="I206" s="285" t="s">
        <v>116</v>
      </c>
      <c r="J206" s="286" t="s">
        <v>16</v>
      </c>
      <c r="K206" s="285" t="s">
        <v>193</v>
      </c>
      <c r="L206" s="287" t="s">
        <v>226</v>
      </c>
      <c r="M206" s="288"/>
      <c r="N206" s="288"/>
      <c r="O206" s="368" t="s">
        <v>1</v>
      </c>
      <c r="Q206" s="349"/>
      <c r="R206" s="349"/>
      <c r="S206" s="349"/>
      <c r="T206" s="349"/>
      <c r="U206" s="349"/>
      <c r="V206" s="349"/>
      <c r="W206" s="349"/>
      <c r="X206" s="349"/>
      <c r="Y206" s="349"/>
      <c r="Z206" s="349"/>
      <c r="AA206" s="349"/>
      <c r="AB206" s="349"/>
      <c r="AC206" s="349"/>
      <c r="AD206" s="349"/>
      <c r="AE206" s="349"/>
      <c r="AF206" s="349"/>
      <c r="AG206" s="349"/>
      <c r="AH206" s="349"/>
      <c r="AI206" s="349"/>
      <c r="AJ206" s="349"/>
      <c r="AK206" s="349"/>
      <c r="AL206" s="349"/>
      <c r="AM206" s="349"/>
      <c r="AN206" s="349"/>
      <c r="AO206" s="349"/>
      <c r="AP206" s="349"/>
      <c r="AQ206" s="349"/>
      <c r="AR206" s="349"/>
      <c r="AS206" s="349"/>
      <c r="AT206" s="349"/>
      <c r="AU206" s="349"/>
      <c r="AV206" s="349"/>
      <c r="AW206" s="349"/>
      <c r="AX206" s="349"/>
      <c r="AY206" s="349"/>
    </row>
    <row r="207" spans="1:51" s="402" customFormat="1" ht="54.75" hidden="1" customHeight="1" x14ac:dyDescent="0.25">
      <c r="A207" s="566"/>
      <c r="B207" s="290" t="s">
        <v>838</v>
      </c>
      <c r="C207" s="291" t="s">
        <v>839</v>
      </c>
      <c r="D207" s="282" t="s">
        <v>840</v>
      </c>
      <c r="E207" s="292">
        <v>400000</v>
      </c>
      <c r="F207" s="293"/>
      <c r="G207" s="292"/>
      <c r="H207" s="291" t="s">
        <v>116</v>
      </c>
      <c r="I207" s="294" t="s">
        <v>116</v>
      </c>
      <c r="J207" s="295" t="s">
        <v>16</v>
      </c>
      <c r="K207" s="294" t="s">
        <v>841</v>
      </c>
      <c r="L207" s="287" t="s">
        <v>226</v>
      </c>
      <c r="M207" s="288"/>
      <c r="N207" s="292"/>
      <c r="O207" s="369" t="s">
        <v>1</v>
      </c>
      <c r="Q207" s="391"/>
      <c r="R207" s="391"/>
      <c r="S207" s="391"/>
      <c r="T207" s="391"/>
      <c r="U207" s="391"/>
      <c r="V207" s="391"/>
      <c r="W207" s="391"/>
      <c r="X207" s="391"/>
      <c r="Y207" s="391"/>
      <c r="Z207" s="391"/>
      <c r="AA207" s="391"/>
      <c r="AB207" s="391"/>
      <c r="AC207" s="391"/>
      <c r="AD207" s="391"/>
      <c r="AE207" s="391"/>
      <c r="AF207" s="391"/>
      <c r="AG207" s="391"/>
      <c r="AH207" s="391"/>
      <c r="AI207" s="391"/>
      <c r="AJ207" s="391"/>
      <c r="AK207" s="391"/>
      <c r="AL207" s="391"/>
      <c r="AM207" s="391"/>
      <c r="AN207" s="391"/>
      <c r="AO207" s="391"/>
      <c r="AP207" s="391"/>
      <c r="AQ207" s="391"/>
      <c r="AR207" s="391"/>
      <c r="AS207" s="391"/>
      <c r="AT207" s="391"/>
      <c r="AU207" s="391"/>
      <c r="AV207" s="391"/>
      <c r="AW207" s="391"/>
      <c r="AX207" s="391"/>
      <c r="AY207" s="391"/>
    </row>
    <row r="208" spans="1:51" s="17" customFormat="1" ht="39.950000000000003" hidden="1" customHeight="1" x14ac:dyDescent="0.25">
      <c r="A208" s="564"/>
      <c r="B208" s="290" t="s">
        <v>842</v>
      </c>
      <c r="C208" s="291" t="s">
        <v>843</v>
      </c>
      <c r="D208" s="298" t="s">
        <v>844</v>
      </c>
      <c r="E208" s="292">
        <v>800000</v>
      </c>
      <c r="F208" s="293"/>
      <c r="G208" s="292"/>
      <c r="H208" s="291" t="s">
        <v>116</v>
      </c>
      <c r="I208" s="294" t="s">
        <v>116</v>
      </c>
      <c r="J208" s="294" t="s">
        <v>116</v>
      </c>
      <c r="K208" s="294" t="s">
        <v>233</v>
      </c>
      <c r="L208" s="299" t="s">
        <v>226</v>
      </c>
      <c r="M208" s="288"/>
      <c r="N208" s="296"/>
      <c r="O208" s="292" t="s">
        <v>1</v>
      </c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</row>
    <row r="209" spans="1:51" s="102" customFormat="1" ht="63" hidden="1" customHeight="1" x14ac:dyDescent="0.25">
      <c r="A209" s="563" t="s">
        <v>845</v>
      </c>
      <c r="B209" s="290" t="s">
        <v>846</v>
      </c>
      <c r="C209" s="291" t="s">
        <v>847</v>
      </c>
      <c r="D209" s="282" t="s">
        <v>848</v>
      </c>
      <c r="E209" s="366">
        <v>350000</v>
      </c>
      <c r="F209" s="395"/>
      <c r="G209" s="366"/>
      <c r="H209" s="281" t="s">
        <v>116</v>
      </c>
      <c r="I209" s="295" t="s">
        <v>849</v>
      </c>
      <c r="J209" s="295" t="s">
        <v>16</v>
      </c>
      <c r="K209" s="403" t="s">
        <v>850</v>
      </c>
      <c r="L209" s="287" t="s">
        <v>226</v>
      </c>
      <c r="M209" s="288"/>
      <c r="N209" s="377"/>
      <c r="O209" s="369" t="s">
        <v>1</v>
      </c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</row>
    <row r="210" spans="1:51" s="390" customFormat="1" ht="77.25" hidden="1" customHeight="1" x14ac:dyDescent="0.25">
      <c r="A210" s="564"/>
      <c r="B210" s="322" t="s">
        <v>851</v>
      </c>
      <c r="C210" s="323" t="s">
        <v>852</v>
      </c>
      <c r="D210" s="282" t="s">
        <v>853</v>
      </c>
      <c r="E210" s="318">
        <v>450000</v>
      </c>
      <c r="F210" s="319"/>
      <c r="G210" s="320">
        <v>326000</v>
      </c>
      <c r="H210" s="281" t="s">
        <v>116</v>
      </c>
      <c r="I210" s="286" t="s">
        <v>16</v>
      </c>
      <c r="J210" s="286" t="s">
        <v>16</v>
      </c>
      <c r="K210" s="404" t="s">
        <v>850</v>
      </c>
      <c r="L210" s="287" t="s">
        <v>410</v>
      </c>
      <c r="M210" s="288"/>
      <c r="N210" s="394"/>
      <c r="O210" s="368" t="s">
        <v>1</v>
      </c>
      <c r="Q210" s="391"/>
      <c r="R210" s="391"/>
      <c r="S210" s="391"/>
      <c r="T210" s="391"/>
      <c r="U210" s="391"/>
      <c r="V210" s="391"/>
      <c r="W210" s="391"/>
      <c r="X210" s="391"/>
      <c r="Y210" s="391"/>
      <c r="Z210" s="391"/>
      <c r="AA210" s="391"/>
      <c r="AB210" s="391"/>
      <c r="AC210" s="391"/>
      <c r="AD210" s="391"/>
      <c r="AE210" s="391"/>
      <c r="AF210" s="391"/>
      <c r="AG210" s="391"/>
      <c r="AH210" s="391"/>
      <c r="AI210" s="391"/>
      <c r="AJ210" s="391"/>
      <c r="AK210" s="391"/>
      <c r="AL210" s="391"/>
      <c r="AM210" s="391"/>
      <c r="AN210" s="391"/>
      <c r="AO210" s="391"/>
      <c r="AP210" s="391"/>
      <c r="AQ210" s="391"/>
      <c r="AR210" s="391"/>
      <c r="AS210" s="391"/>
      <c r="AT210" s="391"/>
      <c r="AU210" s="391"/>
      <c r="AV210" s="391"/>
      <c r="AW210" s="391"/>
      <c r="AX210" s="391"/>
      <c r="AY210" s="391"/>
    </row>
    <row r="211" spans="1:51" s="102" customFormat="1" ht="70.5" hidden="1" customHeight="1" x14ac:dyDescent="0.25">
      <c r="A211" s="321" t="s">
        <v>854</v>
      </c>
      <c r="B211" s="280" t="s">
        <v>855</v>
      </c>
      <c r="C211" s="281" t="s">
        <v>856</v>
      </c>
      <c r="D211" s="282" t="s">
        <v>857</v>
      </c>
      <c r="E211" s="283">
        <v>1800000</v>
      </c>
      <c r="F211" s="284"/>
      <c r="G211" s="283">
        <v>370000</v>
      </c>
      <c r="H211" s="281" t="s">
        <v>858</v>
      </c>
      <c r="I211" s="374" t="s">
        <v>16</v>
      </c>
      <c r="J211" s="374" t="s">
        <v>16</v>
      </c>
      <c r="K211" s="374" t="s">
        <v>116</v>
      </c>
      <c r="L211" s="287" t="s">
        <v>410</v>
      </c>
      <c r="M211" s="288"/>
      <c r="N211" s="288"/>
      <c r="O211" s="368" t="s">
        <v>1</v>
      </c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</row>
    <row r="212" spans="1:51" ht="53.25" hidden="1" customHeight="1" x14ac:dyDescent="0.25">
      <c r="A212" s="560" t="s">
        <v>366</v>
      </c>
      <c r="B212" s="322" t="s">
        <v>859</v>
      </c>
      <c r="C212" s="323" t="s">
        <v>246</v>
      </c>
      <c r="D212" s="344" t="s">
        <v>860</v>
      </c>
      <c r="E212" s="318">
        <v>450000</v>
      </c>
      <c r="F212" s="319"/>
      <c r="G212" s="320"/>
      <c r="H212" s="281" t="s">
        <v>116</v>
      </c>
      <c r="I212" s="331" t="s">
        <v>16</v>
      </c>
      <c r="J212" s="327" t="s">
        <v>16</v>
      </c>
      <c r="K212" s="336" t="s">
        <v>116</v>
      </c>
      <c r="L212" s="345" t="s">
        <v>226</v>
      </c>
      <c r="M212" s="288"/>
      <c r="N212" s="394"/>
      <c r="O212" s="368" t="s">
        <v>1</v>
      </c>
    </row>
    <row r="213" spans="1:51" s="17" customFormat="1" ht="30" hidden="1" x14ac:dyDescent="0.25">
      <c r="A213" s="561"/>
      <c r="B213" s="339" t="s">
        <v>861</v>
      </c>
      <c r="C213" s="340" t="s">
        <v>862</v>
      </c>
      <c r="D213" s="371" t="s">
        <v>667</v>
      </c>
      <c r="E213" s="313">
        <v>500000</v>
      </c>
      <c r="F213" s="314"/>
      <c r="G213" s="315"/>
      <c r="H213" s="281" t="s">
        <v>116</v>
      </c>
      <c r="I213" s="327" t="s">
        <v>16</v>
      </c>
      <c r="J213" s="327" t="s">
        <v>16</v>
      </c>
      <c r="K213" s="343" t="s">
        <v>16</v>
      </c>
      <c r="L213" s="405" t="s">
        <v>226</v>
      </c>
      <c r="M213" s="288"/>
      <c r="N213" s="377"/>
      <c r="O213" s="369" t="s">
        <v>1</v>
      </c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</row>
    <row r="214" spans="1:51" s="102" customFormat="1" ht="47.25" hidden="1" customHeight="1" x14ac:dyDescent="0.25">
      <c r="A214" s="561"/>
      <c r="B214" s="322" t="s">
        <v>863</v>
      </c>
      <c r="C214" s="323" t="s">
        <v>864</v>
      </c>
      <c r="D214" s="344" t="s">
        <v>865</v>
      </c>
      <c r="E214" s="318">
        <v>390000</v>
      </c>
      <c r="F214" s="319"/>
      <c r="G214" s="320"/>
      <c r="H214" s="281" t="s">
        <v>116</v>
      </c>
      <c r="I214" s="331" t="s">
        <v>116</v>
      </c>
      <c r="J214" s="327" t="s">
        <v>16</v>
      </c>
      <c r="K214" s="336" t="s">
        <v>371</v>
      </c>
      <c r="L214" s="345" t="s">
        <v>226</v>
      </c>
      <c r="M214" s="288"/>
      <c r="N214" s="394"/>
      <c r="O214" s="368" t="s">
        <v>1</v>
      </c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</row>
    <row r="215" spans="1:51" ht="60" hidden="1" customHeight="1" x14ac:dyDescent="0.25">
      <c r="A215" s="562"/>
      <c r="B215" s="339" t="s">
        <v>866</v>
      </c>
      <c r="C215" s="340" t="s">
        <v>202</v>
      </c>
      <c r="D215" s="371" t="s">
        <v>867</v>
      </c>
      <c r="E215" s="313">
        <v>597000</v>
      </c>
      <c r="F215" s="314"/>
      <c r="G215" s="315"/>
      <c r="H215" s="281" t="s">
        <v>116</v>
      </c>
      <c r="I215" s="327" t="s">
        <v>16</v>
      </c>
      <c r="J215" s="327" t="s">
        <v>16</v>
      </c>
      <c r="K215" s="343" t="s">
        <v>868</v>
      </c>
      <c r="L215" s="405" t="s">
        <v>226</v>
      </c>
      <c r="M215" s="288"/>
      <c r="N215" s="377"/>
      <c r="O215" s="369" t="s">
        <v>1</v>
      </c>
    </row>
    <row r="216" spans="1:51" ht="65.25" hidden="1" customHeight="1" x14ac:dyDescent="0.25">
      <c r="A216" s="301" t="s">
        <v>869</v>
      </c>
      <c r="B216" s="290" t="s">
        <v>870</v>
      </c>
      <c r="C216" s="291" t="s">
        <v>871</v>
      </c>
      <c r="D216" s="298" t="s">
        <v>872</v>
      </c>
      <c r="E216" s="292">
        <v>4800000</v>
      </c>
      <c r="F216" s="293"/>
      <c r="G216" s="292" t="s">
        <v>298</v>
      </c>
      <c r="H216" s="291" t="s">
        <v>858</v>
      </c>
      <c r="I216" s="295" t="s">
        <v>873</v>
      </c>
      <c r="J216" s="295" t="s">
        <v>16</v>
      </c>
      <c r="K216" s="294" t="s">
        <v>116</v>
      </c>
      <c r="L216" s="299" t="s">
        <v>226</v>
      </c>
      <c r="M216" s="288"/>
      <c r="N216" s="296"/>
      <c r="O216" s="297" t="s">
        <v>1</v>
      </c>
    </row>
    <row r="217" spans="1:51" ht="65.25" hidden="1" customHeight="1" x14ac:dyDescent="0.25">
      <c r="A217" s="321" t="s">
        <v>874</v>
      </c>
      <c r="B217" s="280" t="s">
        <v>875</v>
      </c>
      <c r="C217" s="281" t="s">
        <v>876</v>
      </c>
      <c r="D217" s="282" t="s">
        <v>877</v>
      </c>
      <c r="E217" s="334">
        <v>1750000</v>
      </c>
      <c r="F217" s="335"/>
      <c r="G217" s="334"/>
      <c r="H217" s="281" t="s">
        <v>116</v>
      </c>
      <c r="I217" s="310" t="s">
        <v>116</v>
      </c>
      <c r="J217" s="310" t="s">
        <v>16</v>
      </c>
      <c r="K217" s="310" t="s">
        <v>16</v>
      </c>
      <c r="L217" s="287" t="s">
        <v>226</v>
      </c>
      <c r="M217" s="288"/>
      <c r="N217" s="311"/>
      <c r="O217" s="289" t="s">
        <v>1</v>
      </c>
    </row>
    <row r="218" spans="1:51" ht="39.950000000000003" hidden="1" customHeight="1" x14ac:dyDescent="0.25">
      <c r="A218" s="563" t="s">
        <v>878</v>
      </c>
      <c r="B218" s="290" t="s">
        <v>879</v>
      </c>
      <c r="C218" s="291" t="s">
        <v>880</v>
      </c>
      <c r="D218" s="282" t="s">
        <v>881</v>
      </c>
      <c r="E218" s="366">
        <v>1500000</v>
      </c>
      <c r="F218" s="395"/>
      <c r="G218" s="366"/>
      <c r="H218" s="406" t="s">
        <v>16</v>
      </c>
      <c r="I218" s="316" t="s">
        <v>16</v>
      </c>
      <c r="J218" s="316" t="s">
        <v>16</v>
      </c>
      <c r="K218" s="407" t="s">
        <v>882</v>
      </c>
      <c r="L218" s="287" t="s">
        <v>226</v>
      </c>
      <c r="M218" s="288"/>
      <c r="N218" s="317"/>
      <c r="O218" s="297" t="s">
        <v>1</v>
      </c>
    </row>
    <row r="219" spans="1:51" ht="39.950000000000003" hidden="1" customHeight="1" x14ac:dyDescent="0.25">
      <c r="A219" s="566"/>
      <c r="B219" s="322" t="s">
        <v>883</v>
      </c>
      <c r="C219" s="323" t="s">
        <v>884</v>
      </c>
      <c r="D219" s="282" t="s">
        <v>885</v>
      </c>
      <c r="E219" s="408">
        <v>200000</v>
      </c>
      <c r="F219" s="409"/>
      <c r="G219" s="410"/>
      <c r="H219" s="281" t="s">
        <v>116</v>
      </c>
      <c r="I219" s="310" t="s">
        <v>16</v>
      </c>
      <c r="J219" s="310" t="s">
        <v>16</v>
      </c>
      <c r="K219" s="393" t="s">
        <v>116</v>
      </c>
      <c r="L219" s="287" t="s">
        <v>226</v>
      </c>
      <c r="M219" s="288"/>
      <c r="N219" s="311"/>
      <c r="O219" s="289" t="s">
        <v>1</v>
      </c>
    </row>
    <row r="220" spans="1:51" ht="39.950000000000003" hidden="1" customHeight="1" x14ac:dyDescent="0.25">
      <c r="A220" s="564"/>
      <c r="B220" s="339" t="s">
        <v>886</v>
      </c>
      <c r="C220" s="340" t="s">
        <v>387</v>
      </c>
      <c r="D220" s="282" t="s">
        <v>887</v>
      </c>
      <c r="E220" s="411">
        <v>1500000</v>
      </c>
      <c r="F220" s="412"/>
      <c r="G220" s="413"/>
      <c r="H220" s="281" t="s">
        <v>116</v>
      </c>
      <c r="I220" s="316" t="s">
        <v>16</v>
      </c>
      <c r="J220" s="316" t="s">
        <v>16</v>
      </c>
      <c r="K220" s="407" t="s">
        <v>882</v>
      </c>
      <c r="L220" s="287" t="s">
        <v>226</v>
      </c>
      <c r="M220" s="288"/>
      <c r="N220" s="317"/>
      <c r="O220" s="297" t="s">
        <v>1</v>
      </c>
    </row>
    <row r="221" spans="1:51" ht="75" hidden="1" customHeight="1" x14ac:dyDescent="0.25">
      <c r="A221" s="301" t="s">
        <v>888</v>
      </c>
      <c r="B221" s="290" t="s">
        <v>889</v>
      </c>
      <c r="C221" s="291" t="s">
        <v>890</v>
      </c>
      <c r="D221" s="298" t="s">
        <v>891</v>
      </c>
      <c r="E221" s="292">
        <v>3200000</v>
      </c>
      <c r="F221" s="293"/>
      <c r="G221" s="292">
        <v>365000</v>
      </c>
      <c r="H221" s="291" t="s">
        <v>892</v>
      </c>
      <c r="I221" s="294" t="s">
        <v>183</v>
      </c>
      <c r="J221" s="294" t="s">
        <v>893</v>
      </c>
      <c r="K221" s="294" t="s">
        <v>193</v>
      </c>
      <c r="L221" s="299" t="s">
        <v>410</v>
      </c>
      <c r="M221" s="288"/>
      <c r="N221" s="296"/>
      <c r="O221" s="292" t="s">
        <v>1</v>
      </c>
    </row>
    <row r="222" spans="1:51" ht="39.950000000000003" hidden="1" customHeight="1" x14ac:dyDescent="0.25">
      <c r="A222" s="321" t="s">
        <v>894</v>
      </c>
      <c r="B222" s="280" t="s">
        <v>895</v>
      </c>
      <c r="C222" s="281" t="s">
        <v>896</v>
      </c>
      <c r="D222" s="282" t="s">
        <v>897</v>
      </c>
      <c r="E222" s="283">
        <v>110000</v>
      </c>
      <c r="F222" s="284"/>
      <c r="G222" s="283"/>
      <c r="H222" s="281" t="s">
        <v>116</v>
      </c>
      <c r="I222" s="285" t="s">
        <v>116</v>
      </c>
      <c r="J222" s="285" t="s">
        <v>898</v>
      </c>
      <c r="K222" s="285" t="s">
        <v>233</v>
      </c>
      <c r="L222" s="287" t="s">
        <v>226</v>
      </c>
      <c r="M222" s="288"/>
      <c r="N222" s="288"/>
      <c r="O222" s="368" t="s">
        <v>1</v>
      </c>
    </row>
    <row r="223" spans="1:51" ht="57" hidden="1" customHeight="1" x14ac:dyDescent="0.25">
      <c r="A223" s="301" t="s">
        <v>899</v>
      </c>
      <c r="B223" s="290" t="s">
        <v>900</v>
      </c>
      <c r="C223" s="291" t="s">
        <v>353</v>
      </c>
      <c r="D223" s="298" t="s">
        <v>901</v>
      </c>
      <c r="E223" s="292">
        <v>600000</v>
      </c>
      <c r="F223" s="293"/>
      <c r="G223" s="292">
        <v>326000</v>
      </c>
      <c r="H223" s="291" t="s">
        <v>116</v>
      </c>
      <c r="I223" s="294" t="s">
        <v>16</v>
      </c>
      <c r="J223" s="295" t="s">
        <v>16</v>
      </c>
      <c r="K223" s="294" t="s">
        <v>320</v>
      </c>
      <c r="L223" s="299" t="s">
        <v>410</v>
      </c>
      <c r="M223" s="288"/>
      <c r="N223" s="296"/>
      <c r="O223" s="369" t="s">
        <v>1</v>
      </c>
    </row>
    <row r="224" spans="1:51" ht="86.25" hidden="1" customHeight="1" x14ac:dyDescent="0.25">
      <c r="A224" s="321" t="s">
        <v>902</v>
      </c>
      <c r="B224" s="280" t="s">
        <v>903</v>
      </c>
      <c r="C224" s="281" t="s">
        <v>904</v>
      </c>
      <c r="D224" s="282" t="s">
        <v>905</v>
      </c>
      <c r="E224" s="334">
        <v>466900</v>
      </c>
      <c r="F224" s="335"/>
      <c r="G224" s="334"/>
      <c r="H224" s="281" t="s">
        <v>264</v>
      </c>
      <c r="I224" s="286" t="s">
        <v>16</v>
      </c>
      <c r="J224" s="286" t="s">
        <v>16</v>
      </c>
      <c r="K224" s="404" t="s">
        <v>116</v>
      </c>
      <c r="L224" s="287" t="s">
        <v>226</v>
      </c>
      <c r="M224" s="288"/>
      <c r="N224" s="394"/>
      <c r="O224" s="368" t="s">
        <v>1</v>
      </c>
    </row>
    <row r="225" spans="1:15" ht="39.950000000000003" hidden="1" customHeight="1" x14ac:dyDescent="0.25">
      <c r="A225" s="321" t="s">
        <v>401</v>
      </c>
      <c r="B225" s="378" t="s">
        <v>906</v>
      </c>
      <c r="C225" s="383" t="s">
        <v>907</v>
      </c>
      <c r="D225" s="380"/>
      <c r="E225" s="414">
        <v>300000</v>
      </c>
      <c r="F225" s="415"/>
      <c r="G225" s="414"/>
      <c r="H225" s="383" t="s">
        <v>116</v>
      </c>
      <c r="I225" s="384" t="s">
        <v>116</v>
      </c>
      <c r="J225" s="384" t="s">
        <v>116</v>
      </c>
      <c r="K225" s="385" t="s">
        <v>742</v>
      </c>
      <c r="L225" s="386"/>
      <c r="M225" s="387"/>
      <c r="N225" s="387"/>
      <c r="O225" s="389" t="s">
        <v>17</v>
      </c>
    </row>
    <row r="226" spans="1:15" ht="39.950000000000003" hidden="1" customHeight="1" x14ac:dyDescent="0.25">
      <c r="A226" s="301" t="s">
        <v>405</v>
      </c>
      <c r="B226" s="322" t="s">
        <v>908</v>
      </c>
      <c r="C226" s="323" t="s">
        <v>909</v>
      </c>
      <c r="D226" s="282" t="s">
        <v>910</v>
      </c>
      <c r="E226" s="318">
        <v>400000</v>
      </c>
      <c r="F226" s="364"/>
      <c r="G226" s="318"/>
      <c r="H226" s="358" t="s">
        <v>16</v>
      </c>
      <c r="I226" s="331" t="s">
        <v>116</v>
      </c>
      <c r="J226" s="310" t="s">
        <v>16</v>
      </c>
      <c r="K226" s="310" t="s">
        <v>16</v>
      </c>
      <c r="L226" s="287" t="s">
        <v>226</v>
      </c>
      <c r="M226" s="288"/>
      <c r="N226" s="346"/>
      <c r="O226" s="289" t="s">
        <v>1</v>
      </c>
    </row>
    <row r="227" spans="1:15" ht="39.950000000000003" hidden="1" customHeight="1" x14ac:dyDescent="0.25">
      <c r="A227" s="563" t="s">
        <v>411</v>
      </c>
      <c r="B227" s="280" t="s">
        <v>911</v>
      </c>
      <c r="C227" s="306" t="s">
        <v>912</v>
      </c>
      <c r="D227" s="282" t="s">
        <v>913</v>
      </c>
      <c r="E227" s="318">
        <v>750000</v>
      </c>
      <c r="F227" s="319"/>
      <c r="G227" s="320"/>
      <c r="H227" s="281" t="s">
        <v>116</v>
      </c>
      <c r="I227" s="331" t="s">
        <v>16</v>
      </c>
      <c r="J227" s="331" t="s">
        <v>16</v>
      </c>
      <c r="K227" s="362" t="s">
        <v>914</v>
      </c>
      <c r="L227" s="287" t="s">
        <v>226</v>
      </c>
      <c r="M227" s="288"/>
      <c r="N227" s="311"/>
      <c r="O227" s="289" t="s">
        <v>1</v>
      </c>
    </row>
    <row r="228" spans="1:15" ht="39.950000000000003" hidden="1" customHeight="1" x14ac:dyDescent="0.25">
      <c r="A228" s="564"/>
      <c r="B228" s="290" t="s">
        <v>915</v>
      </c>
      <c r="C228" s="312" t="s">
        <v>916</v>
      </c>
      <c r="D228" s="282" t="s">
        <v>917</v>
      </c>
      <c r="E228" s="313">
        <v>330000</v>
      </c>
      <c r="F228" s="314"/>
      <c r="G228" s="315"/>
      <c r="H228" s="281" t="s">
        <v>116</v>
      </c>
      <c r="I228" s="327" t="s">
        <v>116</v>
      </c>
      <c r="J228" s="327" t="s">
        <v>16</v>
      </c>
      <c r="K228" s="407" t="s">
        <v>414</v>
      </c>
      <c r="L228" s="287" t="s">
        <v>226</v>
      </c>
      <c r="M228" s="288"/>
      <c r="N228" s="317"/>
      <c r="O228" s="297" t="s">
        <v>1</v>
      </c>
    </row>
    <row r="229" spans="1:15" ht="87" hidden="1" customHeight="1" x14ac:dyDescent="0.25">
      <c r="A229" s="560" t="s">
        <v>918</v>
      </c>
      <c r="B229" s="280" t="s">
        <v>919</v>
      </c>
      <c r="C229" s="281" t="s">
        <v>920</v>
      </c>
      <c r="D229" s="282" t="s">
        <v>921</v>
      </c>
      <c r="E229" s="283">
        <v>7500000</v>
      </c>
      <c r="F229" s="284"/>
      <c r="G229" s="283">
        <v>360000</v>
      </c>
      <c r="H229" s="281" t="s">
        <v>264</v>
      </c>
      <c r="I229" s="286" t="s">
        <v>16</v>
      </c>
      <c r="J229" s="286" t="s">
        <v>16</v>
      </c>
      <c r="K229" s="285" t="s">
        <v>389</v>
      </c>
      <c r="L229" s="287" t="s">
        <v>410</v>
      </c>
      <c r="M229" s="288"/>
      <c r="N229" s="288"/>
      <c r="O229" s="289" t="s">
        <v>1</v>
      </c>
    </row>
    <row r="230" spans="1:15" ht="39.950000000000003" hidden="1" customHeight="1" x14ac:dyDescent="0.25">
      <c r="A230" s="562"/>
      <c r="B230" s="280" t="s">
        <v>922</v>
      </c>
      <c r="C230" s="281" t="s">
        <v>923</v>
      </c>
      <c r="D230" s="416" t="s">
        <v>924</v>
      </c>
      <c r="E230" s="283">
        <v>2220000</v>
      </c>
      <c r="F230" s="284"/>
      <c r="G230" s="283">
        <v>1000000</v>
      </c>
      <c r="H230" s="281" t="s">
        <v>925</v>
      </c>
      <c r="I230" s="286" t="s">
        <v>116</v>
      </c>
      <c r="J230" s="286" t="s">
        <v>16</v>
      </c>
      <c r="K230" s="285" t="s">
        <v>389</v>
      </c>
      <c r="L230" s="361" t="s">
        <v>260</v>
      </c>
      <c r="M230" s="288"/>
      <c r="N230" s="305"/>
      <c r="O230" s="289" t="s">
        <v>1</v>
      </c>
    </row>
    <row r="231" spans="1:15" ht="51" hidden="1" customHeight="1" x14ac:dyDescent="0.25">
      <c r="A231" s="567" t="s">
        <v>926</v>
      </c>
      <c r="B231" s="378" t="s">
        <v>927</v>
      </c>
      <c r="C231" s="383" t="s">
        <v>928</v>
      </c>
      <c r="D231" s="380" t="s">
        <v>929</v>
      </c>
      <c r="E231" s="414">
        <v>155000</v>
      </c>
      <c r="F231" s="415"/>
      <c r="G231" s="414"/>
      <c r="H231" s="383" t="s">
        <v>930</v>
      </c>
      <c r="I231" s="357" t="s">
        <v>931</v>
      </c>
      <c r="J231" s="384" t="s">
        <v>16</v>
      </c>
      <c r="K231" s="357" t="s">
        <v>389</v>
      </c>
      <c r="L231" s="386" t="s">
        <v>226</v>
      </c>
      <c r="M231" s="387"/>
      <c r="N231" s="387"/>
      <c r="O231" s="417" t="s">
        <v>1</v>
      </c>
    </row>
    <row r="232" spans="1:15" ht="57.75" hidden="1" customHeight="1" x14ac:dyDescent="0.25">
      <c r="A232" s="568"/>
      <c r="B232" s="378" t="s">
        <v>932</v>
      </c>
      <c r="C232" s="383" t="s">
        <v>933</v>
      </c>
      <c r="D232" s="380" t="s">
        <v>934</v>
      </c>
      <c r="E232" s="414">
        <v>230000</v>
      </c>
      <c r="F232" s="415"/>
      <c r="G232" s="414"/>
      <c r="H232" s="383" t="s">
        <v>930</v>
      </c>
      <c r="I232" s="357" t="s">
        <v>931</v>
      </c>
      <c r="J232" s="384" t="s">
        <v>16</v>
      </c>
      <c r="K232" s="357" t="s">
        <v>389</v>
      </c>
      <c r="L232" s="386" t="s">
        <v>226</v>
      </c>
      <c r="M232" s="387"/>
      <c r="N232" s="387"/>
      <c r="O232" s="417" t="s">
        <v>1</v>
      </c>
    </row>
    <row r="233" spans="1:15" ht="47.25" hidden="1" customHeight="1" x14ac:dyDescent="0.25">
      <c r="A233" s="569"/>
      <c r="B233" s="378" t="s">
        <v>935</v>
      </c>
      <c r="C233" s="383" t="s">
        <v>936</v>
      </c>
      <c r="D233" s="380" t="s">
        <v>937</v>
      </c>
      <c r="E233" s="418" t="s">
        <v>938</v>
      </c>
      <c r="F233" s="419"/>
      <c r="G233" s="418"/>
      <c r="H233" s="383" t="s">
        <v>930</v>
      </c>
      <c r="I233" s="357" t="s">
        <v>939</v>
      </c>
      <c r="J233" s="384" t="s">
        <v>16</v>
      </c>
      <c r="K233" s="357" t="s">
        <v>389</v>
      </c>
      <c r="L233" s="386" t="s">
        <v>226</v>
      </c>
      <c r="M233" s="387"/>
      <c r="N233" s="387"/>
      <c r="O233" s="417" t="s">
        <v>1</v>
      </c>
    </row>
    <row r="234" spans="1:15" ht="52.5" hidden="1" customHeight="1" x14ac:dyDescent="0.25">
      <c r="A234" s="321" t="s">
        <v>940</v>
      </c>
      <c r="B234" s="280" t="s">
        <v>941</v>
      </c>
      <c r="C234" s="281" t="s">
        <v>942</v>
      </c>
      <c r="D234" s="282" t="s">
        <v>943</v>
      </c>
      <c r="E234" s="334">
        <v>500000</v>
      </c>
      <c r="F234" s="335"/>
      <c r="G234" s="334">
        <v>326000</v>
      </c>
      <c r="H234" s="281" t="s">
        <v>116</v>
      </c>
      <c r="I234" s="310" t="s">
        <v>16</v>
      </c>
      <c r="J234" s="310" t="s">
        <v>16</v>
      </c>
      <c r="K234" s="332" t="s">
        <v>133</v>
      </c>
      <c r="L234" s="287" t="s">
        <v>410</v>
      </c>
      <c r="M234" s="288"/>
      <c r="N234" s="311"/>
      <c r="O234" s="289" t="s">
        <v>1</v>
      </c>
    </row>
    <row r="235" spans="1:15" ht="51.75" hidden="1" customHeight="1" x14ac:dyDescent="0.25">
      <c r="A235" s="563" t="s">
        <v>944</v>
      </c>
      <c r="B235" s="290" t="s">
        <v>945</v>
      </c>
      <c r="C235" s="291" t="s">
        <v>946</v>
      </c>
      <c r="D235" s="298" t="s">
        <v>947</v>
      </c>
      <c r="E235" s="292">
        <v>800000</v>
      </c>
      <c r="F235" s="293"/>
      <c r="G235" s="292">
        <v>326000</v>
      </c>
      <c r="H235" s="291" t="s">
        <v>116</v>
      </c>
      <c r="I235" s="295" t="s">
        <v>16</v>
      </c>
      <c r="J235" s="295" t="s">
        <v>948</v>
      </c>
      <c r="K235" s="294" t="s">
        <v>389</v>
      </c>
      <c r="L235" s="299" t="s">
        <v>410</v>
      </c>
      <c r="M235" s="288"/>
      <c r="N235" s="292"/>
      <c r="O235" s="297" t="s">
        <v>1</v>
      </c>
    </row>
    <row r="236" spans="1:15" ht="39.950000000000003" hidden="1" customHeight="1" x14ac:dyDescent="0.25">
      <c r="A236" s="566"/>
      <c r="B236" s="280" t="s">
        <v>949</v>
      </c>
      <c r="C236" s="281" t="s">
        <v>950</v>
      </c>
      <c r="D236" s="282" t="s">
        <v>951</v>
      </c>
      <c r="E236" s="283">
        <v>900000</v>
      </c>
      <c r="F236" s="284"/>
      <c r="G236" s="283"/>
      <c r="H236" s="281" t="s">
        <v>116</v>
      </c>
      <c r="I236" s="286" t="s">
        <v>16</v>
      </c>
      <c r="J236" s="286" t="s">
        <v>16</v>
      </c>
      <c r="K236" s="285" t="s">
        <v>389</v>
      </c>
      <c r="L236" s="287" t="s">
        <v>226</v>
      </c>
      <c r="M236" s="288"/>
      <c r="N236" s="288"/>
      <c r="O236" s="289" t="s">
        <v>1</v>
      </c>
    </row>
    <row r="237" spans="1:15" ht="39.950000000000003" hidden="1" customHeight="1" x14ac:dyDescent="0.25">
      <c r="A237" s="566"/>
      <c r="B237" s="290" t="s">
        <v>952</v>
      </c>
      <c r="C237" s="291" t="s">
        <v>953</v>
      </c>
      <c r="D237" s="299" t="s">
        <v>954</v>
      </c>
      <c r="E237" s="292">
        <v>200000</v>
      </c>
      <c r="F237" s="293"/>
      <c r="G237" s="292"/>
      <c r="H237" s="291" t="s">
        <v>116</v>
      </c>
      <c r="I237" s="295" t="s">
        <v>16</v>
      </c>
      <c r="J237" s="295" t="s">
        <v>16</v>
      </c>
      <c r="K237" s="294" t="s">
        <v>389</v>
      </c>
      <c r="L237" s="299" t="s">
        <v>226</v>
      </c>
      <c r="M237" s="288"/>
      <c r="N237" s="296"/>
      <c r="O237" s="369" t="s">
        <v>1</v>
      </c>
    </row>
    <row r="238" spans="1:15" ht="67.5" hidden="1" customHeight="1" x14ac:dyDescent="0.25">
      <c r="A238" s="566"/>
      <c r="B238" s="280" t="s">
        <v>955</v>
      </c>
      <c r="C238" s="281" t="s">
        <v>956</v>
      </c>
      <c r="D238" s="287" t="s">
        <v>487</v>
      </c>
      <c r="E238" s="283">
        <v>250000</v>
      </c>
      <c r="F238" s="284"/>
      <c r="G238" s="283"/>
      <c r="H238" s="281" t="s">
        <v>116</v>
      </c>
      <c r="I238" s="286" t="s">
        <v>116</v>
      </c>
      <c r="J238" s="286" t="s">
        <v>16</v>
      </c>
      <c r="K238" s="285" t="s">
        <v>389</v>
      </c>
      <c r="L238" s="287" t="s">
        <v>487</v>
      </c>
      <c r="M238" s="288"/>
      <c r="N238" s="288"/>
      <c r="O238" s="283" t="s">
        <v>17</v>
      </c>
    </row>
    <row r="239" spans="1:15" ht="54.75" hidden="1" customHeight="1" x14ac:dyDescent="0.25">
      <c r="A239" s="566"/>
      <c r="B239" s="290" t="s">
        <v>957</v>
      </c>
      <c r="C239" s="291" t="s">
        <v>958</v>
      </c>
      <c r="D239" s="299" t="s">
        <v>959</v>
      </c>
      <c r="E239" s="292">
        <v>200000</v>
      </c>
      <c r="F239" s="293"/>
      <c r="G239" s="292"/>
      <c r="H239" s="291" t="s">
        <v>116</v>
      </c>
      <c r="I239" s="295" t="s">
        <v>183</v>
      </c>
      <c r="J239" s="295" t="s">
        <v>16</v>
      </c>
      <c r="K239" s="294" t="s">
        <v>389</v>
      </c>
      <c r="L239" s="299" t="s">
        <v>226</v>
      </c>
      <c r="M239" s="288"/>
      <c r="N239" s="296"/>
      <c r="O239" s="369" t="s">
        <v>1</v>
      </c>
    </row>
    <row r="240" spans="1:15" ht="72" hidden="1" customHeight="1" x14ac:dyDescent="0.25">
      <c r="A240" s="566"/>
      <c r="B240" s="280" t="s">
        <v>960</v>
      </c>
      <c r="C240" s="281" t="s">
        <v>961</v>
      </c>
      <c r="D240" s="282" t="s">
        <v>962</v>
      </c>
      <c r="E240" s="283">
        <v>50000</v>
      </c>
      <c r="F240" s="284"/>
      <c r="G240" s="283"/>
      <c r="H240" s="281" t="s">
        <v>930</v>
      </c>
      <c r="I240" s="286" t="s">
        <v>183</v>
      </c>
      <c r="J240" s="286" t="s">
        <v>16</v>
      </c>
      <c r="K240" s="285" t="s">
        <v>389</v>
      </c>
      <c r="L240" s="287" t="s">
        <v>226</v>
      </c>
      <c r="M240" s="288"/>
      <c r="N240" s="288"/>
      <c r="O240" s="289" t="s">
        <v>1</v>
      </c>
    </row>
    <row r="241" spans="1:15" ht="39.950000000000003" hidden="1" customHeight="1" x14ac:dyDescent="0.25">
      <c r="A241" s="564"/>
      <c r="B241" s="290" t="s">
        <v>963</v>
      </c>
      <c r="C241" s="291" t="s">
        <v>964</v>
      </c>
      <c r="D241" s="299" t="s">
        <v>693</v>
      </c>
      <c r="E241" s="302" t="s">
        <v>694</v>
      </c>
      <c r="F241" s="370"/>
      <c r="G241" s="302"/>
      <c r="H241" s="291" t="s">
        <v>116</v>
      </c>
      <c r="I241" s="295" t="s">
        <v>116</v>
      </c>
      <c r="J241" s="295" t="s">
        <v>16</v>
      </c>
      <c r="K241" s="294" t="s">
        <v>965</v>
      </c>
      <c r="L241" s="304" t="s">
        <v>492</v>
      </c>
      <c r="M241" s="288"/>
      <c r="N241" s="305"/>
      <c r="O241" s="289" t="s">
        <v>1</v>
      </c>
    </row>
    <row r="242" spans="1:15" ht="55.5" hidden="1" customHeight="1" x14ac:dyDescent="0.25">
      <c r="A242" s="560" t="s">
        <v>966</v>
      </c>
      <c r="B242" s="280" t="s">
        <v>967</v>
      </c>
      <c r="C242" s="281" t="s">
        <v>246</v>
      </c>
      <c r="D242" s="282" t="s">
        <v>968</v>
      </c>
      <c r="E242" s="334">
        <v>1000000</v>
      </c>
      <c r="F242" s="335"/>
      <c r="G242" s="334" t="s">
        <v>969</v>
      </c>
      <c r="H242" s="347" t="s">
        <v>970</v>
      </c>
      <c r="I242" s="310" t="s">
        <v>16</v>
      </c>
      <c r="J242" s="310" t="s">
        <v>16</v>
      </c>
      <c r="K242" s="332" t="s">
        <v>133</v>
      </c>
      <c r="L242" s="287" t="s">
        <v>487</v>
      </c>
      <c r="M242" s="288"/>
      <c r="N242" s="311"/>
      <c r="O242" s="289" t="s">
        <v>1</v>
      </c>
    </row>
    <row r="243" spans="1:15" ht="39.950000000000003" hidden="1" customHeight="1" x14ac:dyDescent="0.25">
      <c r="A243" s="561"/>
      <c r="B243" s="280" t="s">
        <v>971</v>
      </c>
      <c r="C243" s="281" t="s">
        <v>972</v>
      </c>
      <c r="D243" s="282" t="s">
        <v>973</v>
      </c>
      <c r="E243" s="334">
        <v>1100000</v>
      </c>
      <c r="F243" s="335"/>
      <c r="G243" s="334" t="s">
        <v>309</v>
      </c>
      <c r="H243" s="347" t="s">
        <v>16</v>
      </c>
      <c r="I243" s="310" t="s">
        <v>16</v>
      </c>
      <c r="J243" s="310" t="s">
        <v>16</v>
      </c>
      <c r="K243" s="294" t="s">
        <v>389</v>
      </c>
      <c r="L243" s="287" t="s">
        <v>226</v>
      </c>
      <c r="M243" s="288"/>
      <c r="N243" s="420"/>
      <c r="O243" s="289" t="s">
        <v>1</v>
      </c>
    </row>
    <row r="244" spans="1:15" ht="69" hidden="1" customHeight="1" x14ac:dyDescent="0.25">
      <c r="A244" s="562"/>
      <c r="B244" s="290" t="s">
        <v>974</v>
      </c>
      <c r="C244" s="291" t="s">
        <v>975</v>
      </c>
      <c r="D244" s="299" t="s">
        <v>976</v>
      </c>
      <c r="E244" s="292">
        <v>150000</v>
      </c>
      <c r="F244" s="293"/>
      <c r="G244" s="292" t="s">
        <v>977</v>
      </c>
      <c r="H244" s="291" t="s">
        <v>116</v>
      </c>
      <c r="I244" s="294" t="s">
        <v>978</v>
      </c>
      <c r="J244" s="295" t="s">
        <v>16</v>
      </c>
      <c r="K244" s="295" t="s">
        <v>116</v>
      </c>
      <c r="L244" s="299" t="s">
        <v>226</v>
      </c>
      <c r="M244" s="288"/>
      <c r="N244" s="296"/>
      <c r="O244" s="369" t="s">
        <v>1</v>
      </c>
    </row>
    <row r="245" spans="1:15" ht="71.25" hidden="1" customHeight="1" x14ac:dyDescent="0.25">
      <c r="A245" s="563" t="s">
        <v>430</v>
      </c>
      <c r="B245" s="339" t="s">
        <v>979</v>
      </c>
      <c r="C245" s="340" t="s">
        <v>980</v>
      </c>
      <c r="D245" s="282" t="s">
        <v>981</v>
      </c>
      <c r="E245" s="313">
        <v>400000</v>
      </c>
      <c r="F245" s="314"/>
      <c r="G245" s="315">
        <v>370000</v>
      </c>
      <c r="H245" s="406" t="s">
        <v>435</v>
      </c>
      <c r="I245" s="316" t="s">
        <v>16</v>
      </c>
      <c r="J245" s="316" t="s">
        <v>16</v>
      </c>
      <c r="K245" s="328" t="s">
        <v>982</v>
      </c>
      <c r="L245" s="287" t="s">
        <v>410</v>
      </c>
      <c r="M245" s="311"/>
      <c r="N245" s="311"/>
      <c r="O245" s="297" t="s">
        <v>1</v>
      </c>
    </row>
    <row r="246" spans="1:15" ht="71.25" hidden="1" customHeight="1" x14ac:dyDescent="0.25">
      <c r="A246" s="564"/>
      <c r="B246" s="322" t="s">
        <v>983</v>
      </c>
      <c r="C246" s="323" t="s">
        <v>984</v>
      </c>
      <c r="D246" s="282" t="s">
        <v>985</v>
      </c>
      <c r="E246" s="318">
        <v>300000</v>
      </c>
      <c r="F246" s="319"/>
      <c r="G246" s="320"/>
      <c r="H246" s="347" t="s">
        <v>435</v>
      </c>
      <c r="I246" s="310" t="s">
        <v>16</v>
      </c>
      <c r="J246" s="310" t="s">
        <v>16</v>
      </c>
      <c r="K246" s="332" t="s">
        <v>330</v>
      </c>
      <c r="L246" s="287" t="s">
        <v>226</v>
      </c>
      <c r="M246" s="311"/>
      <c r="N246" s="311"/>
      <c r="O246" s="289" t="s">
        <v>1</v>
      </c>
    </row>
    <row r="247" spans="1:15" ht="90.75" hidden="1" customHeight="1" x14ac:dyDescent="0.25">
      <c r="A247" s="301" t="s">
        <v>986</v>
      </c>
      <c r="B247" s="290" t="s">
        <v>987</v>
      </c>
      <c r="C247" s="291" t="s">
        <v>246</v>
      </c>
      <c r="D247" s="298" t="s">
        <v>988</v>
      </c>
      <c r="E247" s="292">
        <v>655000</v>
      </c>
      <c r="F247" s="293"/>
      <c r="G247" s="292">
        <v>326000</v>
      </c>
      <c r="H247" s="291" t="s">
        <v>264</v>
      </c>
      <c r="I247" s="294" t="s">
        <v>16</v>
      </c>
      <c r="J247" s="295" t="s">
        <v>16</v>
      </c>
      <c r="K247" s="294" t="s">
        <v>389</v>
      </c>
      <c r="L247" s="299" t="s">
        <v>410</v>
      </c>
      <c r="M247" s="288"/>
      <c r="N247" s="296"/>
      <c r="O247" s="297" t="s">
        <v>1</v>
      </c>
    </row>
    <row r="248" spans="1:15" ht="87.75" hidden="1" customHeight="1" x14ac:dyDescent="0.25">
      <c r="A248" s="301" t="s">
        <v>436</v>
      </c>
      <c r="B248" s="421" t="s">
        <v>989</v>
      </c>
      <c r="C248" s="422" t="s">
        <v>990</v>
      </c>
      <c r="D248" s="423" t="s">
        <v>991</v>
      </c>
      <c r="E248" s="424">
        <v>400000</v>
      </c>
      <c r="F248" s="425"/>
      <c r="G248" s="424"/>
      <c r="H248" s="291" t="s">
        <v>264</v>
      </c>
      <c r="I248" s="426" t="s">
        <v>16</v>
      </c>
      <c r="J248" s="427" t="s">
        <v>16</v>
      </c>
      <c r="K248" s="285" t="s">
        <v>389</v>
      </c>
      <c r="L248" s="428" t="s">
        <v>226</v>
      </c>
      <c r="M248" s="305"/>
      <c r="N248" s="346"/>
      <c r="O248" s="424" t="s">
        <v>1</v>
      </c>
    </row>
    <row r="249" spans="1:15" ht="45" hidden="1" customHeight="1" x14ac:dyDescent="0.25">
      <c r="A249" s="565" t="s">
        <v>992</v>
      </c>
      <c r="B249" s="565"/>
      <c r="C249" s="565"/>
      <c r="D249" s="565"/>
      <c r="E249" s="565"/>
      <c r="F249" s="565"/>
      <c r="G249" s="565"/>
      <c r="H249" s="565"/>
      <c r="I249" s="565"/>
      <c r="J249" s="565"/>
      <c r="K249" s="565"/>
      <c r="L249" s="565"/>
      <c r="M249" s="565"/>
      <c r="N249" s="565"/>
      <c r="O249" s="565"/>
    </row>
    <row r="250" spans="1:15" ht="55.5" hidden="1" customHeight="1" x14ac:dyDescent="0.25">
      <c r="A250" s="321" t="s">
        <v>940</v>
      </c>
      <c r="B250" s="339" t="s">
        <v>993</v>
      </c>
      <c r="C250" s="340" t="s">
        <v>994</v>
      </c>
      <c r="D250" s="282" t="s">
        <v>995</v>
      </c>
      <c r="E250" s="313">
        <v>400000</v>
      </c>
      <c r="F250" s="314"/>
      <c r="G250" s="315">
        <v>480000</v>
      </c>
      <c r="H250" s="281" t="s">
        <v>116</v>
      </c>
      <c r="I250" s="316" t="s">
        <v>16</v>
      </c>
      <c r="J250" s="316" t="s">
        <v>16</v>
      </c>
      <c r="K250" s="328" t="s">
        <v>133</v>
      </c>
      <c r="L250" s="287" t="s">
        <v>996</v>
      </c>
      <c r="M250" s="288"/>
      <c r="N250" s="317"/>
      <c r="O250" s="297"/>
    </row>
    <row r="251" spans="1:15" ht="72" hidden="1" customHeight="1" x14ac:dyDescent="0.25">
      <c r="A251" s="301" t="s">
        <v>661</v>
      </c>
      <c r="B251" s="322" t="s">
        <v>997</v>
      </c>
      <c r="C251" s="323" t="s">
        <v>998</v>
      </c>
      <c r="D251" s="282" t="s">
        <v>999</v>
      </c>
      <c r="E251" s="318">
        <v>120000</v>
      </c>
      <c r="F251" s="364"/>
      <c r="G251" s="318">
        <v>120000</v>
      </c>
      <c r="H251" s="358" t="s">
        <v>16</v>
      </c>
      <c r="I251" s="310" t="s">
        <v>16</v>
      </c>
      <c r="J251" s="310" t="s">
        <v>16</v>
      </c>
      <c r="K251" s="310" t="s">
        <v>16</v>
      </c>
      <c r="L251" s="287" t="s">
        <v>1000</v>
      </c>
      <c r="M251" s="288"/>
      <c r="N251" s="311"/>
      <c r="O251" s="346"/>
    </row>
    <row r="252" spans="1:15" ht="70.5" hidden="1" customHeight="1" x14ac:dyDescent="0.25">
      <c r="A252" s="321" t="s">
        <v>808</v>
      </c>
      <c r="B252" s="280" t="s">
        <v>1001</v>
      </c>
      <c r="C252" s="281" t="s">
        <v>1002</v>
      </c>
      <c r="D252" s="282" t="s">
        <v>1003</v>
      </c>
      <c r="E252" s="283">
        <v>150000</v>
      </c>
      <c r="F252" s="284"/>
      <c r="G252" s="283">
        <v>150000</v>
      </c>
      <c r="H252" s="281" t="s">
        <v>116</v>
      </c>
      <c r="I252" s="294" t="s">
        <v>16</v>
      </c>
      <c r="J252" s="286" t="s">
        <v>16</v>
      </c>
      <c r="K252" s="285" t="s">
        <v>593</v>
      </c>
      <c r="L252" s="287" t="s">
        <v>410</v>
      </c>
      <c r="M252" s="288"/>
      <c r="N252" s="288"/>
      <c r="O252" s="368" t="s">
        <v>1</v>
      </c>
    </row>
    <row r="253" spans="1:15" ht="54.75" hidden="1" customHeight="1" x14ac:dyDescent="0.25">
      <c r="A253" s="301" t="s">
        <v>1004</v>
      </c>
      <c r="B253" s="290" t="s">
        <v>1005</v>
      </c>
      <c r="C253" s="291" t="s">
        <v>1006</v>
      </c>
      <c r="D253" s="371" t="s">
        <v>1007</v>
      </c>
      <c r="E253" s="366">
        <v>270000</v>
      </c>
      <c r="F253" s="395"/>
      <c r="G253" s="366">
        <v>326000</v>
      </c>
      <c r="H253" s="406" t="s">
        <v>16</v>
      </c>
      <c r="I253" s="316" t="s">
        <v>16</v>
      </c>
      <c r="J253" s="316" t="s">
        <v>16</v>
      </c>
      <c r="K253" s="429"/>
      <c r="L253" s="371" t="s">
        <v>410</v>
      </c>
      <c r="M253" s="288"/>
      <c r="N253" s="377"/>
      <c r="O253" s="369" t="s">
        <v>1</v>
      </c>
    </row>
    <row r="254" spans="1:15" ht="82.5" hidden="1" customHeight="1" x14ac:dyDescent="0.25">
      <c r="A254" s="321" t="s">
        <v>1008</v>
      </c>
      <c r="B254" s="280" t="s">
        <v>1009</v>
      </c>
      <c r="C254" s="281" t="s">
        <v>1010</v>
      </c>
      <c r="D254" s="282" t="s">
        <v>1011</v>
      </c>
      <c r="E254" s="283">
        <v>200000</v>
      </c>
      <c r="F254" s="284"/>
      <c r="G254" s="283">
        <v>326000</v>
      </c>
      <c r="H254" s="281" t="s">
        <v>264</v>
      </c>
      <c r="I254" s="286" t="s">
        <v>16</v>
      </c>
      <c r="J254" s="286" t="s">
        <v>16</v>
      </c>
      <c r="K254" s="285" t="s">
        <v>116</v>
      </c>
      <c r="L254" s="287" t="s">
        <v>410</v>
      </c>
      <c r="M254" s="288"/>
      <c r="N254" s="288"/>
      <c r="O254" s="368" t="s">
        <v>1</v>
      </c>
    </row>
    <row r="255" spans="1:15" ht="25.5" customHeight="1" x14ac:dyDescent="0.25">
      <c r="E255" s="430"/>
    </row>
    <row r="256" spans="1:15" x14ac:dyDescent="0.25">
      <c r="B256" s="432"/>
      <c r="E256" s="430"/>
    </row>
    <row r="257" spans="1:5" x14ac:dyDescent="0.25">
      <c r="B257" s="433"/>
      <c r="E257" s="430"/>
    </row>
    <row r="258" spans="1:5" x14ac:dyDescent="0.25">
      <c r="A258" s="559"/>
      <c r="B258" s="434"/>
    </row>
    <row r="259" spans="1:5" x14ac:dyDescent="0.25">
      <c r="A259" s="559"/>
      <c r="B259" s="434"/>
    </row>
    <row r="260" spans="1:5" ht="39.950000000000003" customHeight="1" x14ac:dyDescent="0.25">
      <c r="A260" s="36" t="s">
        <v>1012</v>
      </c>
      <c r="B260" s="435">
        <f>F5+F6+F7+F8+F9+F10</f>
        <v>3750000</v>
      </c>
    </row>
    <row r="261" spans="1:5" ht="39.950000000000003" customHeight="1" x14ac:dyDescent="0.25">
      <c r="A261" s="436" t="s">
        <v>1013</v>
      </c>
      <c r="B261" s="435">
        <f>SUM(E19:E23)</f>
        <v>2400000</v>
      </c>
    </row>
    <row r="262" spans="1:5" ht="39.950000000000003" customHeight="1" x14ac:dyDescent="0.25">
      <c r="A262" s="559" t="s">
        <v>39</v>
      </c>
      <c r="B262" s="435">
        <f>SUM(E13)</f>
        <v>400000</v>
      </c>
    </row>
    <row r="263" spans="1:5" ht="39.950000000000003" customHeight="1" x14ac:dyDescent="0.25">
      <c r="A263" s="559"/>
      <c r="B263" s="435">
        <f>F19+F25+F26+F27+F28+F29+F30+F31+F32+F33+F34+F35+F36+F37+F43</f>
        <v>6600000</v>
      </c>
    </row>
  </sheetData>
  <mergeCells count="63">
    <mergeCell ref="E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48:A49"/>
    <mergeCell ref="J2:J3"/>
    <mergeCell ref="K2:K3"/>
    <mergeCell ref="L2:L3"/>
    <mergeCell ref="M2:M3"/>
    <mergeCell ref="A4:O4"/>
    <mergeCell ref="A11:O11"/>
    <mergeCell ref="A12:O12"/>
    <mergeCell ref="A15:O15"/>
    <mergeCell ref="A17:A18"/>
    <mergeCell ref="N2:N3"/>
    <mergeCell ref="O2:O3"/>
    <mergeCell ref="A134:A135"/>
    <mergeCell ref="A51:A52"/>
    <mergeCell ref="A54:A55"/>
    <mergeCell ref="A69:A70"/>
    <mergeCell ref="A92:A93"/>
    <mergeCell ref="A96:A100"/>
    <mergeCell ref="A101:A103"/>
    <mergeCell ref="A105:A109"/>
    <mergeCell ref="A110:A112"/>
    <mergeCell ref="A116:A122"/>
    <mergeCell ref="A123:A125"/>
    <mergeCell ref="A129:A130"/>
    <mergeCell ref="A187:A193"/>
    <mergeCell ref="A136:A138"/>
    <mergeCell ref="A140:A143"/>
    <mergeCell ref="A144:A146"/>
    <mergeCell ref="A147:A149"/>
    <mergeCell ref="A153:A154"/>
    <mergeCell ref="A155:A157"/>
    <mergeCell ref="A158:A159"/>
    <mergeCell ref="A161:A173"/>
    <mergeCell ref="A175:A178"/>
    <mergeCell ref="A179:A181"/>
    <mergeCell ref="A184:A185"/>
    <mergeCell ref="A235:A241"/>
    <mergeCell ref="A194:A195"/>
    <mergeCell ref="A196:A197"/>
    <mergeCell ref="A199:A200"/>
    <mergeCell ref="A202:A204"/>
    <mergeCell ref="A205:A208"/>
    <mergeCell ref="A209:A210"/>
    <mergeCell ref="A212:A215"/>
    <mergeCell ref="A218:A220"/>
    <mergeCell ref="A227:A228"/>
    <mergeCell ref="A229:A230"/>
    <mergeCell ref="A231:A233"/>
    <mergeCell ref="A242:A244"/>
    <mergeCell ref="A245:A246"/>
    <mergeCell ref="A249:O249"/>
    <mergeCell ref="A258:A259"/>
    <mergeCell ref="A262:A263"/>
  </mergeCells>
  <hyperlinks>
    <hyperlink ref="A50" r:id="rId1" display="http://www.comuni-italiani.it/069/027/index.html"/>
    <hyperlink ref="A150" r:id="rId2" display="http://www.comuni-italiani.it/069/035/index.html"/>
    <hyperlink ref="A158" r:id="rId3" display="http://www.comuni-italiani.it/069/043/index.html"/>
    <hyperlink ref="A179" r:id="rId4" display="http://www.comuni-italiani.it/069/051/index.html"/>
    <hyperlink ref="A186" r:id="rId5" display="http://www.comuni-italiani.it/069/057/index.html"/>
    <hyperlink ref="A187" r:id="rId6" display="http://www.comuni-italiani.it/069/058/index.html"/>
    <hyperlink ref="A253" r:id="rId7" display="http://www.comuni-italiani.it/069/062/index.html"/>
    <hyperlink ref="A199" r:id="rId8" display="http://www.comuni-italiani.it/069/063/index.html"/>
    <hyperlink ref="A202" r:id="rId9" display="http://www.comuni-italiani.it/069/066/index.html"/>
    <hyperlink ref="A209" r:id="rId10" display="http://www.comuni-italiani.it/069/071/index.html"/>
    <hyperlink ref="A217" r:id="rId11" display="http://www.comuni-italiani.it/069/079/index.html"/>
    <hyperlink ref="A218" r:id="rId12" display="http://www.comuni-italiani.it/069/082/index.html"/>
    <hyperlink ref="A224" r:id="rId13" display="http://www.comuni-italiani.it/069/087/index.html"/>
    <hyperlink ref="A234" r:id="rId14" display="http://www.comuni-italiani.it/069/094/index.html"/>
    <hyperlink ref="A242" r:id="rId15" display="http://www.comuni-italiani.it/069/096/index.html"/>
    <hyperlink ref="A45" r:id="rId16" display="http://www.comuni-italiani.it/069/012/index.html"/>
    <hyperlink ref="A134" r:id="rId17" display="http://www.comuni-italiani.it/069/029/index.html"/>
    <hyperlink ref="A136" r:id="rId18" display="http://www.comuni-italiani.it/069/104/index.html"/>
    <hyperlink ref="A139" r:id="rId19" display="http://www.comuni-italiani.it/069/031/index.html"/>
    <hyperlink ref="A140" r:id="rId20" display="http://www.comuni-italiani.it/069/032/index.html"/>
    <hyperlink ref="A147" r:id="rId21" display="http://www.comuni-italiani.it/069/034/index.html"/>
    <hyperlink ref="A151" r:id="rId22" display="http://www.comuni-italiani.it/069/037/index.html"/>
    <hyperlink ref="A155" r:id="rId23" display="http://www.comuni-italiani.it/069/042/index.html"/>
    <hyperlink ref="A175" r:id="rId24" display="http://www.comuni-italiani.it/069/050/index.html"/>
    <hyperlink ref="A182" r:id="rId25" display="http://www.comuni-italiani.it/069/052/index.html"/>
    <hyperlink ref="A196" r:id="rId26" display="http://www.comuni-italiani.it/069/060/index.html"/>
    <hyperlink ref="A198" r:id="rId27" display="http://www.comuni-italiani.it/069/061/index.html"/>
    <hyperlink ref="A205" r:id="rId28" display="http://www.comuni-italiani.it/069/068/index.html"/>
    <hyperlink ref="A254" r:id="rId29" display="http://www.comuni-italiani.it/069/069/index.html"/>
    <hyperlink ref="A211" r:id="rId30" display="http://www.comuni-italiani.it/069/072/index.html"/>
    <hyperlink ref="A216" r:id="rId31" display="http://www.comuni-italiani.it/069/078/index.html"/>
    <hyperlink ref="A221" r:id="rId32" display="http://www.comuni-italiani.it/069/086/index.html"/>
    <hyperlink ref="A222" r:id="rId33" display="http://www.comuni-italiani.it/069/084/index.html"/>
    <hyperlink ref="A223" r:id="rId34" display="http://www.comuni-italiani.it/069/085/index.html"/>
    <hyperlink ref="A229" r:id="rId35" display="http://www.comuni-italiani.it/069/091/index.html"/>
    <hyperlink ref="A231" r:id="rId36" display="http://www.comuni-italiani.it/069/093/index.html"/>
    <hyperlink ref="A235" r:id="rId37" display="http://www.comuni-italiani.it/069/095/index.html"/>
    <hyperlink ref="A247" r:id="rId38" display="http://www.comuni-italiani.it/069/101/index.html"/>
    <hyperlink ref="A160" r:id="rId39" display="http://www.comuni-italiani.it/069/044/index.html"/>
    <hyperlink ref="A174" r:id="rId40" display="http://www.comuni-italiani.it/069/049/index.html"/>
    <hyperlink ref="A183" r:id="rId41" display="http://www.comuni-italiani.it/069/054/index.html"/>
    <hyperlink ref="A152" r:id="rId42" display="http://www.comuni-italiani.it/069/038/index.html"/>
    <hyperlink ref="A252" r:id="rId43" display="http://www.comuni-italiani.it/069/061/index.html"/>
    <hyperlink ref="A201" r:id="rId44" display="http://www.comuni-italiani.it/069/065/index.html"/>
    <hyperlink ref="A225" r:id="rId45" display="http://www.comuni-italiani.it/069/088/index.html"/>
    <hyperlink ref="A226" r:id="rId46" display="http://www.comuni-italiani.it/069/089/index.html"/>
    <hyperlink ref="A250" r:id="rId47" display="http://www.comuni-italiani.it/069/094/index.html"/>
    <hyperlink ref="A127" r:id="rId48" display="http://www.comuni-italiani.it/069/016/index.html"/>
    <hyperlink ref="A114" r:id="rId49" display="http://www.comuni-italiani.it/069/008/index.html"/>
    <hyperlink ref="A96" r:id="rId50" display="http://www.comuni-italiani.it/069/001/index.html"/>
    <hyperlink ref="A104" r:id="rId51" display="http://www.comuni-italiani.it/069/003/index.html"/>
    <hyperlink ref="A101" r:id="rId52" display="http://www.comuni-italiani.it/069/002/index.html"/>
    <hyperlink ref="A131" r:id="rId53" display="http://www.comuni-italiani.it/069/021/index.html"/>
    <hyperlink ref="A115" r:id="rId54" display="http://www.comuni-italiani.it/069/010/index.html"/>
    <hyperlink ref="A113" r:id="rId55" display="http://www.comuni-italiani.it/069/007/index.html"/>
    <hyperlink ref="A105" r:id="rId56" display="http://www.comuni-italiani.it/069/004/index.html"/>
    <hyperlink ref="A133" r:id="rId57" display="http://www.comuni-italiani.it/069/028/index.html"/>
    <hyperlink ref="A132" r:id="rId58" display="http://www.comuni-italiani.it/069/023/index.html"/>
    <hyperlink ref="A128" r:id="rId59" display="http://www.comuni-italiani.it/069/018/index.html"/>
    <hyperlink ref="A126" r:id="rId60" display="http://www.comuni-italiani.it/069/015/index.html"/>
    <hyperlink ref="A53" r:id="rId61" display="http://www.comuni-italiani.it/069/005/index.html"/>
    <hyperlink ref="A54" r:id="rId62" display="http://www.comuni-italiani.it/069/006/index.html"/>
    <hyperlink ref="A56" r:id="rId63" display="http://www.comuni-italiani.it/069/008/index.html"/>
    <hyperlink ref="A58" r:id="rId64" display="http://www.comuni-italiani.it/069/013/index.html"/>
    <hyperlink ref="A59" r:id="rId65" display="http://www.comuni-italiani.it/069/016/index.html"/>
    <hyperlink ref="A60" r:id="rId66" display="http://www.comuni-italiani.it/069/020/index.html"/>
    <hyperlink ref="A61" r:id="rId67" display="http://www.comuni-italiani.it/069/030/index.html"/>
    <hyperlink ref="A62" r:id="rId68" display="http://www.comuni-italiani.it/069/032/index.html"/>
    <hyperlink ref="A63" r:id="rId69" display="http://www.comuni-italiani.it/069/033/index.html"/>
    <hyperlink ref="A64" r:id="rId70" display="http://www.comuni-italiani.it/069/036/index.html"/>
    <hyperlink ref="A65" r:id="rId71" display="http://www.comuni-italiani.it/069/038/index.html"/>
    <hyperlink ref="A66" r:id="rId72" display="http://www.comuni-italiani.it/069/039/index.html"/>
    <hyperlink ref="A67" r:id="rId73" display="http://www.comuni-italiani.it/069/041/index.html"/>
    <hyperlink ref="A69" r:id="rId74" display="http://www.comuni-italiani.it/069/045/index.html"/>
    <hyperlink ref="A68" r:id="rId75" display="http://www.comuni-italiani.it/069/044/index.html"/>
    <hyperlink ref="A71" r:id="rId76" display="http://www.comuni-italiani.it/069/047/index.html"/>
    <hyperlink ref="A72" r:id="rId77" display="http://www.comuni-italiani.it/069/048/index.html"/>
    <hyperlink ref="A73" r:id="rId78" display="http://www.comuni-italiani.it/069/051/index.html"/>
    <hyperlink ref="A74" r:id="rId79" display="http://www.comuni-italiani.it/069/009/index.html"/>
    <hyperlink ref="A75" r:id="rId80" display="http://www.comuni-italiani.it/069/052/index.html"/>
    <hyperlink ref="A76" r:id="rId81" display="http://www.comuni-italiani.it/069/055/index.html"/>
    <hyperlink ref="A77" r:id="rId82" display="http://www.comuni-italiani.it/069/059/index.html"/>
    <hyperlink ref="A79" r:id="rId83" display="http://www.comuni-italiani.it/069/065/index.html"/>
    <hyperlink ref="A78" r:id="rId84" display="http://www.comuni-italiani.it/069/063/index.html"/>
    <hyperlink ref="A80" r:id="rId85" display="http://www.comuni-italiani.it/069/068/index.html"/>
    <hyperlink ref="A81" r:id="rId86" display="http://www.comuni-italiani.it/069/070/index.html"/>
    <hyperlink ref="A82" r:id="rId87" display="http://www.comuni-italiani.it/069/073/index.html"/>
    <hyperlink ref="A83" r:id="rId88" display="http://www.comuni-italiani.it/069/075/index.html"/>
    <hyperlink ref="A85" r:id="rId89" display="http://www.comuni-italiani.it/069/077/index.html"/>
    <hyperlink ref="A86" r:id="rId90" display="http://www.comuni-italiani.it/069/080/index.html"/>
    <hyperlink ref="A87" r:id="rId91" display="http://www.comuni-italiani.it/069/081/index.html"/>
    <hyperlink ref="A88" r:id="rId92" display="http://www.comuni-italiani.it/069/088/index.html"/>
    <hyperlink ref="A89" r:id="rId93" display="http://www.comuni-italiani.it/069/089/index.html"/>
    <hyperlink ref="A90" r:id="rId94" display="http://www.comuni-italiani.it/069/090/index.html"/>
    <hyperlink ref="A91" r:id="rId95" display="http://www.comuni-italiani.it/069/092/index.html"/>
    <hyperlink ref="A94" r:id="rId96" display="http://www.comuni-italiani.it/069/099/index.html"/>
    <hyperlink ref="A48" r:id="rId97" display="http://www.comuni-italiani.it/069/022/index.html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8"/>
  <sheetViews>
    <sheetView tabSelected="1" zoomScaleNormal="100" workbookViewId="0">
      <selection activeCell="R9" sqref="R9"/>
    </sheetView>
  </sheetViews>
  <sheetFormatPr defaultRowHeight="15" x14ac:dyDescent="0.25"/>
  <cols>
    <col min="1" max="1" width="24.28515625" bestFit="1" customWidth="1"/>
    <col min="2" max="2" width="42.85546875" customWidth="1"/>
    <col min="3" max="3" width="24" customWidth="1"/>
    <col min="4" max="4" width="14.7109375" hidden="1" customWidth="1"/>
    <col min="5" max="5" width="19" hidden="1" customWidth="1"/>
    <col min="6" max="6" width="26.140625" style="10" customWidth="1"/>
    <col min="7" max="7" width="24.42578125" hidden="1" customWidth="1"/>
    <col min="8" max="8" width="9.42578125" style="4" hidden="1" customWidth="1"/>
    <col min="9" max="9" width="12.85546875" hidden="1" customWidth="1"/>
    <col min="10" max="10" width="6.5703125" hidden="1" customWidth="1"/>
    <col min="11" max="11" width="25.28515625" hidden="1" customWidth="1"/>
    <col min="12" max="12" width="27.5703125" hidden="1" customWidth="1"/>
    <col min="13" max="15" width="0" hidden="1" customWidth="1"/>
    <col min="16" max="45" width="9.140625" style="44"/>
    <col min="46" max="73" width="9.140625" style="46"/>
  </cols>
  <sheetData>
    <row r="1" spans="1:73" ht="183" x14ac:dyDescent="0.25">
      <c r="A1" s="1" t="s">
        <v>10</v>
      </c>
      <c r="B1" s="2" t="s">
        <v>0</v>
      </c>
      <c r="C1" s="1" t="s">
        <v>11</v>
      </c>
      <c r="D1" s="2" t="s">
        <v>18</v>
      </c>
      <c r="E1" s="3" t="s">
        <v>5</v>
      </c>
      <c r="F1" s="9" t="s">
        <v>74</v>
      </c>
      <c r="G1" s="3" t="s">
        <v>19</v>
      </c>
      <c r="H1" s="1" t="s">
        <v>6</v>
      </c>
      <c r="I1" s="1" t="s">
        <v>7</v>
      </c>
      <c r="J1" s="1" t="s">
        <v>8</v>
      </c>
      <c r="K1" s="2" t="s">
        <v>9</v>
      </c>
      <c r="L1" s="2" t="s">
        <v>14</v>
      </c>
      <c r="M1" s="1" t="s">
        <v>2</v>
      </c>
      <c r="N1" s="1" t="s">
        <v>3</v>
      </c>
      <c r="O1" s="1" t="s">
        <v>4</v>
      </c>
    </row>
    <row r="2" spans="1:73" s="47" customFormat="1" ht="23.25" x14ac:dyDescent="0.25">
      <c r="A2" s="556" t="s">
        <v>63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8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</row>
    <row r="3" spans="1:73" ht="25.5" x14ac:dyDescent="0.25">
      <c r="A3" s="447" t="s">
        <v>1014</v>
      </c>
      <c r="B3" s="448" t="s">
        <v>1015</v>
      </c>
      <c r="C3" s="12"/>
      <c r="D3" s="12"/>
      <c r="E3" s="34">
        <v>300000</v>
      </c>
      <c r="F3" s="34">
        <v>300000</v>
      </c>
      <c r="G3" s="34"/>
      <c r="H3" s="12"/>
      <c r="I3" s="12"/>
      <c r="J3" s="12"/>
      <c r="K3" s="12"/>
      <c r="L3" s="12"/>
      <c r="M3" s="13"/>
      <c r="N3" s="35"/>
      <c r="O3" s="13"/>
    </row>
    <row r="4" spans="1:73" ht="25.5" x14ac:dyDescent="0.25">
      <c r="A4" s="447" t="s">
        <v>1016</v>
      </c>
      <c r="B4" s="448" t="s">
        <v>1017</v>
      </c>
      <c r="C4" s="12"/>
      <c r="D4" s="12"/>
      <c r="E4" s="34">
        <v>300000</v>
      </c>
      <c r="F4" s="34">
        <v>300000</v>
      </c>
      <c r="G4" s="34"/>
      <c r="H4" s="12"/>
      <c r="I4" s="12"/>
      <c r="J4" s="12"/>
      <c r="K4" s="12"/>
      <c r="L4" s="12"/>
      <c r="M4" s="13"/>
      <c r="N4" s="35"/>
      <c r="O4" s="13"/>
    </row>
    <row r="5" spans="1:73" ht="38.25" x14ac:dyDescent="0.25">
      <c r="A5" s="447" t="s">
        <v>1018</v>
      </c>
      <c r="B5" s="448" t="s">
        <v>1019</v>
      </c>
      <c r="C5" s="12"/>
      <c r="D5" s="12"/>
      <c r="E5" s="34">
        <v>200000</v>
      </c>
      <c r="F5" s="34">
        <v>200000</v>
      </c>
      <c r="G5" s="34"/>
      <c r="H5" s="12"/>
      <c r="I5" s="12"/>
      <c r="J5" s="12"/>
      <c r="K5" s="12"/>
      <c r="L5" s="12"/>
      <c r="M5" s="13"/>
      <c r="N5" s="35"/>
      <c r="O5" s="13"/>
    </row>
    <row r="6" spans="1:73" ht="38.25" x14ac:dyDescent="0.25">
      <c r="A6" s="447" t="s">
        <v>1020</v>
      </c>
      <c r="B6" s="448" t="s">
        <v>1021</v>
      </c>
      <c r="C6" s="12"/>
      <c r="D6" s="12"/>
      <c r="E6" s="34">
        <v>900000</v>
      </c>
      <c r="F6" s="34">
        <v>800000</v>
      </c>
      <c r="G6" s="34"/>
      <c r="H6" s="12"/>
      <c r="I6" s="12"/>
      <c r="J6" s="12"/>
      <c r="K6" s="12"/>
      <c r="L6" s="12"/>
      <c r="M6" s="13"/>
      <c r="N6" s="35"/>
      <c r="O6" s="13"/>
    </row>
    <row r="7" spans="1:73" ht="25.5" x14ac:dyDescent="0.25">
      <c r="A7" s="447" t="s">
        <v>1022</v>
      </c>
      <c r="B7" s="448" t="s">
        <v>1023</v>
      </c>
      <c r="C7" s="12"/>
      <c r="D7" s="12"/>
      <c r="E7" s="34">
        <v>400000</v>
      </c>
      <c r="F7" s="34">
        <v>400000</v>
      </c>
      <c r="G7" s="34"/>
      <c r="H7" s="12"/>
      <c r="I7" s="12"/>
      <c r="J7" s="12"/>
      <c r="K7" s="12"/>
      <c r="L7" s="12"/>
      <c r="M7" s="13"/>
      <c r="N7" s="35"/>
      <c r="O7" s="13"/>
    </row>
    <row r="8" spans="1:73" ht="38.25" x14ac:dyDescent="0.25">
      <c r="A8" s="447" t="s">
        <v>1024</v>
      </c>
      <c r="B8" s="448" t="s">
        <v>1025</v>
      </c>
      <c r="C8" s="12"/>
      <c r="D8" s="12"/>
      <c r="E8" s="34">
        <v>400000</v>
      </c>
      <c r="F8" s="34">
        <v>400000</v>
      </c>
      <c r="G8" s="34"/>
      <c r="H8" s="12"/>
      <c r="I8" s="12"/>
      <c r="J8" s="12"/>
      <c r="K8" s="12"/>
      <c r="L8" s="12"/>
      <c r="M8" s="13"/>
      <c r="N8" s="35"/>
      <c r="O8" s="13"/>
    </row>
    <row r="9" spans="1:73" ht="25.5" x14ac:dyDescent="0.25">
      <c r="A9" s="447" t="s">
        <v>1026</v>
      </c>
      <c r="B9" s="448" t="s">
        <v>1027</v>
      </c>
      <c r="C9" s="12"/>
      <c r="D9" s="12"/>
      <c r="E9" s="34">
        <v>200000</v>
      </c>
      <c r="F9" s="34">
        <v>300000</v>
      </c>
      <c r="G9" s="34"/>
      <c r="H9" s="12"/>
      <c r="I9" s="12"/>
      <c r="J9" s="12"/>
      <c r="K9" s="12"/>
      <c r="L9" s="12"/>
      <c r="M9" s="13"/>
      <c r="N9" s="35"/>
      <c r="O9" s="13"/>
    </row>
    <row r="10" spans="1:73" ht="38.25" x14ac:dyDescent="0.25">
      <c r="A10" s="447" t="s">
        <v>1028</v>
      </c>
      <c r="B10" s="448" t="s">
        <v>1029</v>
      </c>
      <c r="C10" s="12"/>
      <c r="D10" s="12"/>
      <c r="E10" s="34">
        <v>350000</v>
      </c>
      <c r="F10" s="34">
        <v>350000</v>
      </c>
      <c r="G10" s="34"/>
      <c r="H10" s="12"/>
      <c r="I10" s="12"/>
      <c r="J10" s="12"/>
      <c r="K10" s="12"/>
      <c r="L10" s="12"/>
      <c r="M10" s="13"/>
      <c r="N10" s="35"/>
      <c r="O10" s="13"/>
    </row>
    <row r="11" spans="1:73" s="46" customFormat="1" ht="23.25" x14ac:dyDescent="0.25">
      <c r="A11" s="556" t="s">
        <v>64</v>
      </c>
      <c r="B11" s="557"/>
      <c r="C11" s="557"/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58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</row>
    <row r="12" spans="1:73" s="46" customFormat="1" ht="23.25" x14ac:dyDescent="0.25">
      <c r="A12" s="556" t="s">
        <v>65</v>
      </c>
      <c r="B12" s="557"/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7"/>
      <c r="O12" s="558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</row>
    <row r="13" spans="1:73" s="24" customFormat="1" ht="18.75" x14ac:dyDescent="0.25">
      <c r="A13" s="449"/>
      <c r="B13" s="450" t="s">
        <v>1030</v>
      </c>
      <c r="C13" s="449"/>
      <c r="D13" s="449"/>
      <c r="E13" s="451">
        <v>200000</v>
      </c>
      <c r="F13" s="451">
        <v>200000</v>
      </c>
      <c r="G13" s="451"/>
      <c r="H13" s="449"/>
      <c r="I13" s="449"/>
      <c r="J13" s="449"/>
      <c r="K13" s="449"/>
      <c r="L13" s="449"/>
      <c r="M13" s="452"/>
      <c r="N13" s="453"/>
      <c r="O13" s="452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</row>
    <row r="14" spans="1:73" s="24" customFormat="1" ht="18.75" x14ac:dyDescent="0.25">
      <c r="A14" s="449"/>
      <c r="B14" s="450" t="s">
        <v>1031</v>
      </c>
      <c r="C14" s="449"/>
      <c r="D14" s="449"/>
      <c r="E14" s="451">
        <v>200000</v>
      </c>
      <c r="F14" s="451">
        <v>200000</v>
      </c>
      <c r="G14" s="451"/>
      <c r="H14" s="449"/>
      <c r="I14" s="449"/>
      <c r="J14" s="449"/>
      <c r="K14" s="449"/>
      <c r="L14" s="449"/>
      <c r="M14" s="452"/>
      <c r="N14" s="453"/>
      <c r="O14" s="452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</row>
    <row r="15" spans="1:73" s="24" customFormat="1" ht="30" hidden="1" x14ac:dyDescent="0.25">
      <c r="A15" s="449"/>
      <c r="B15" s="450" t="s">
        <v>1032</v>
      </c>
      <c r="C15" s="449"/>
      <c r="D15" s="449"/>
      <c r="E15" s="451">
        <v>200000</v>
      </c>
      <c r="F15" s="454" t="s">
        <v>1033</v>
      </c>
      <c r="G15" s="451"/>
      <c r="H15" s="449"/>
      <c r="I15" s="449"/>
      <c r="J15" s="449"/>
      <c r="K15" s="449"/>
      <c r="L15" s="449"/>
      <c r="M15" s="452"/>
      <c r="N15" s="453"/>
      <c r="O15" s="452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</row>
    <row r="16" spans="1:73" s="46" customFormat="1" ht="23.25" x14ac:dyDescent="0.25">
      <c r="A16" s="556" t="s">
        <v>72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558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</row>
    <row r="17" spans="1:73" ht="38.25" hidden="1" x14ac:dyDescent="0.25">
      <c r="A17" s="5" t="s">
        <v>1034</v>
      </c>
      <c r="B17" s="455" t="s">
        <v>1035</v>
      </c>
      <c r="C17" s="5" t="s">
        <v>1036</v>
      </c>
      <c r="D17" s="5" t="s">
        <v>1037</v>
      </c>
      <c r="E17" s="456">
        <v>300000</v>
      </c>
      <c r="F17" s="457"/>
      <c r="G17" s="456"/>
      <c r="H17" s="5" t="s">
        <v>13</v>
      </c>
      <c r="I17" s="5" t="s">
        <v>12</v>
      </c>
      <c r="J17" s="5" t="s">
        <v>13</v>
      </c>
      <c r="K17" s="5" t="s">
        <v>1038</v>
      </c>
      <c r="L17" s="5" t="s">
        <v>226</v>
      </c>
      <c r="M17" s="7" t="s">
        <v>17</v>
      </c>
      <c r="N17" s="7"/>
      <c r="O17" s="7"/>
    </row>
    <row r="18" spans="1:73" ht="38.25" hidden="1" x14ac:dyDescent="0.25">
      <c r="A18" s="5" t="s">
        <v>1039</v>
      </c>
      <c r="B18" s="455" t="s">
        <v>1021</v>
      </c>
      <c r="C18" s="5"/>
      <c r="D18" s="5"/>
      <c r="E18" s="8">
        <v>2500000</v>
      </c>
      <c r="F18" s="457"/>
      <c r="G18" s="456"/>
      <c r="H18" s="5"/>
      <c r="I18" s="5"/>
      <c r="J18" s="5"/>
      <c r="K18" s="5"/>
      <c r="L18" s="5"/>
      <c r="M18" s="7"/>
      <c r="N18" s="7"/>
      <c r="O18" s="7"/>
    </row>
    <row r="19" spans="1:73" ht="30" hidden="1" x14ac:dyDescent="0.25">
      <c r="A19" s="5" t="s">
        <v>1040</v>
      </c>
      <c r="B19" s="455" t="s">
        <v>1041</v>
      </c>
      <c r="C19" s="5" t="s">
        <v>1042</v>
      </c>
      <c r="D19" s="5" t="s">
        <v>1043</v>
      </c>
      <c r="E19" s="128">
        <v>700000</v>
      </c>
      <c r="F19" s="458"/>
      <c r="G19" s="128"/>
      <c r="H19" s="5" t="s">
        <v>13</v>
      </c>
      <c r="I19" s="5" t="s">
        <v>13</v>
      </c>
      <c r="J19" s="5" t="s">
        <v>13</v>
      </c>
      <c r="K19" s="5" t="s">
        <v>1038</v>
      </c>
      <c r="L19" s="5" t="s">
        <v>226</v>
      </c>
      <c r="M19" s="7" t="s">
        <v>17</v>
      </c>
      <c r="N19" s="459"/>
      <c r="O19" s="7"/>
    </row>
    <row r="20" spans="1:73" s="46" customFormat="1" ht="18.75" hidden="1" x14ac:dyDescent="0.25">
      <c r="A20" s="5" t="s">
        <v>1044</v>
      </c>
      <c r="B20" s="460" t="s">
        <v>1045</v>
      </c>
      <c r="C20" s="5"/>
      <c r="D20" s="5"/>
      <c r="E20" s="8">
        <v>100000</v>
      </c>
      <c r="F20" s="461"/>
      <c r="G20" s="8"/>
      <c r="H20" s="5"/>
      <c r="I20" s="5"/>
      <c r="J20" s="5"/>
      <c r="K20" s="5"/>
      <c r="L20" s="5"/>
      <c r="M20" s="462" t="s">
        <v>17</v>
      </c>
      <c r="N20" s="463"/>
      <c r="O20" s="462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</row>
    <row r="21" spans="1:73" ht="45" x14ac:dyDescent="0.25">
      <c r="A21" s="5" t="s">
        <v>1046</v>
      </c>
      <c r="B21" s="460" t="s">
        <v>1047</v>
      </c>
      <c r="C21" s="5" t="s">
        <v>1048</v>
      </c>
      <c r="D21" s="5" t="s">
        <v>15</v>
      </c>
      <c r="E21" s="6">
        <v>2000000</v>
      </c>
      <c r="F21" s="38">
        <v>600000</v>
      </c>
      <c r="G21" s="6"/>
      <c r="H21" s="5" t="s">
        <v>13</v>
      </c>
      <c r="I21" s="5" t="s">
        <v>13</v>
      </c>
      <c r="J21" s="5" t="s">
        <v>13</v>
      </c>
      <c r="K21" s="5" t="s">
        <v>1049</v>
      </c>
      <c r="L21" s="5" t="s">
        <v>1050</v>
      </c>
      <c r="M21" s="7" t="s">
        <v>17</v>
      </c>
      <c r="N21" s="7"/>
      <c r="O21" s="7"/>
    </row>
    <row r="22" spans="1:73" ht="30" x14ac:dyDescent="0.25">
      <c r="A22" s="464" t="s">
        <v>1051</v>
      </c>
      <c r="B22" s="460" t="s">
        <v>1052</v>
      </c>
      <c r="C22" s="5" t="s">
        <v>715</v>
      </c>
      <c r="D22" s="5" t="s">
        <v>1053</v>
      </c>
      <c r="E22" s="8">
        <v>800000</v>
      </c>
      <c r="F22" s="37">
        <v>450000</v>
      </c>
      <c r="G22" s="8"/>
      <c r="H22" s="5" t="s">
        <v>116</v>
      </c>
      <c r="I22" s="5" t="s">
        <v>16</v>
      </c>
      <c r="J22" s="5" t="s">
        <v>16</v>
      </c>
      <c r="K22" s="5" t="s">
        <v>1038</v>
      </c>
      <c r="L22" s="5" t="s">
        <v>185</v>
      </c>
      <c r="M22" s="7" t="s">
        <v>17</v>
      </c>
      <c r="N22" s="7"/>
      <c r="O22" s="7"/>
    </row>
    <row r="23" spans="1:73" ht="60" x14ac:dyDescent="0.25">
      <c r="A23" s="5" t="s">
        <v>1054</v>
      </c>
      <c r="B23" s="465" t="s">
        <v>1055</v>
      </c>
      <c r="C23" s="5" t="s">
        <v>202</v>
      </c>
      <c r="D23" s="5" t="s">
        <v>1056</v>
      </c>
      <c r="E23" s="466">
        <v>2000000</v>
      </c>
      <c r="F23" s="38">
        <v>600000</v>
      </c>
      <c r="G23" s="466">
        <v>345000</v>
      </c>
      <c r="H23" s="5" t="s">
        <v>13</v>
      </c>
      <c r="I23" s="5" t="s">
        <v>13</v>
      </c>
      <c r="J23" s="5" t="s">
        <v>13</v>
      </c>
      <c r="K23" s="5" t="s">
        <v>1038</v>
      </c>
      <c r="L23" s="5" t="s">
        <v>1057</v>
      </c>
      <c r="M23" s="7" t="s">
        <v>17</v>
      </c>
      <c r="N23" s="459"/>
      <c r="O23" s="467"/>
    </row>
    <row r="24" spans="1:73" ht="45" x14ac:dyDescent="0.25">
      <c r="A24" s="468" t="s">
        <v>1058</v>
      </c>
      <c r="B24" s="465" t="s">
        <v>1059</v>
      </c>
      <c r="C24" s="5" t="s">
        <v>202</v>
      </c>
      <c r="D24" s="5" t="s">
        <v>1060</v>
      </c>
      <c r="E24" s="466">
        <v>1107000</v>
      </c>
      <c r="F24" s="37">
        <v>450000</v>
      </c>
      <c r="G24" s="466">
        <v>345000</v>
      </c>
      <c r="H24" s="5" t="s">
        <v>12</v>
      </c>
      <c r="I24" s="5" t="s">
        <v>12</v>
      </c>
      <c r="J24" s="5" t="s">
        <v>13</v>
      </c>
      <c r="K24" s="5" t="s">
        <v>1061</v>
      </c>
      <c r="L24" s="5" t="s">
        <v>1062</v>
      </c>
      <c r="M24" s="7" t="s">
        <v>17</v>
      </c>
      <c r="N24" s="7"/>
      <c r="O24" s="7"/>
    </row>
    <row r="25" spans="1:73" s="26" customFormat="1" ht="38.25" x14ac:dyDescent="0.25">
      <c r="A25" s="469" t="s">
        <v>1063</v>
      </c>
      <c r="B25" s="470" t="s">
        <v>1064</v>
      </c>
      <c r="C25" s="5" t="s">
        <v>202</v>
      </c>
      <c r="D25" s="5" t="s">
        <v>1065</v>
      </c>
      <c r="E25" s="466">
        <v>850000</v>
      </c>
      <c r="F25" s="37">
        <v>450000</v>
      </c>
      <c r="G25" s="466"/>
      <c r="H25" s="5" t="s">
        <v>16</v>
      </c>
      <c r="I25" s="5" t="s">
        <v>16</v>
      </c>
      <c r="J25" s="5" t="s">
        <v>16</v>
      </c>
      <c r="K25" s="5" t="s">
        <v>1066</v>
      </c>
      <c r="L25" s="5" t="s">
        <v>226</v>
      </c>
      <c r="M25" s="7"/>
      <c r="N25" s="7" t="s">
        <v>17</v>
      </c>
      <c r="O25" s="7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</row>
    <row r="26" spans="1:73" s="46" customFormat="1" ht="45" x14ac:dyDescent="0.25">
      <c r="A26" s="464" t="s">
        <v>1067</v>
      </c>
      <c r="B26" s="465" t="s">
        <v>1068</v>
      </c>
      <c r="C26" s="5" t="s">
        <v>202</v>
      </c>
      <c r="D26" s="5" t="s">
        <v>1069</v>
      </c>
      <c r="E26" s="466">
        <v>1320000</v>
      </c>
      <c r="F26" s="37">
        <v>600000</v>
      </c>
      <c r="G26" s="466">
        <v>370000</v>
      </c>
      <c r="H26" s="5" t="s">
        <v>13</v>
      </c>
      <c r="I26" s="5" t="s">
        <v>12</v>
      </c>
      <c r="J26" s="5" t="s">
        <v>13</v>
      </c>
      <c r="K26" s="5" t="s">
        <v>1070</v>
      </c>
      <c r="L26" s="5" t="s">
        <v>1071</v>
      </c>
      <c r="M26" s="7" t="s">
        <v>17</v>
      </c>
      <c r="N26" s="7"/>
      <c r="O26" s="7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73" s="44" customFormat="1" ht="30" x14ac:dyDescent="0.25">
      <c r="A27" s="464" t="s">
        <v>1034</v>
      </c>
      <c r="B27" s="470" t="s">
        <v>1072</v>
      </c>
      <c r="C27" s="5" t="s">
        <v>1073</v>
      </c>
      <c r="D27" s="5" t="s">
        <v>1074</v>
      </c>
      <c r="E27" s="466">
        <v>1500000</v>
      </c>
      <c r="F27" s="37">
        <v>550000</v>
      </c>
      <c r="G27" s="466"/>
      <c r="H27" s="5" t="s">
        <v>16</v>
      </c>
      <c r="I27" s="5" t="s">
        <v>16</v>
      </c>
      <c r="J27" s="5" t="s">
        <v>16</v>
      </c>
      <c r="K27" s="5" t="s">
        <v>1075</v>
      </c>
      <c r="L27" s="5" t="s">
        <v>1076</v>
      </c>
      <c r="M27" s="7" t="s">
        <v>17</v>
      </c>
      <c r="N27" s="7"/>
      <c r="O27" s="7"/>
    </row>
    <row r="28" spans="1:73" s="349" customFormat="1" ht="38.25" x14ac:dyDescent="0.25">
      <c r="A28" s="464" t="s">
        <v>1077</v>
      </c>
      <c r="B28" s="470" t="s">
        <v>1205</v>
      </c>
      <c r="C28" s="5" t="s">
        <v>1203</v>
      </c>
      <c r="D28" s="5"/>
      <c r="E28" s="466">
        <v>1500000</v>
      </c>
      <c r="F28" s="471">
        <v>500000</v>
      </c>
      <c r="G28" s="472"/>
      <c r="H28" s="473"/>
      <c r="I28" s="473"/>
      <c r="J28" s="473"/>
      <c r="K28" s="473"/>
      <c r="L28" s="473"/>
      <c r="M28" s="474"/>
      <c r="N28" s="474"/>
      <c r="O28" s="47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73" ht="30" x14ac:dyDescent="0.25">
      <c r="A29" s="5" t="s">
        <v>1077</v>
      </c>
      <c r="B29" s="465" t="s">
        <v>1207</v>
      </c>
      <c r="C29" s="5" t="s">
        <v>1206</v>
      </c>
      <c r="D29" s="5" t="s">
        <v>1078</v>
      </c>
      <c r="E29" s="8">
        <v>1500000</v>
      </c>
      <c r="F29" s="37">
        <v>1500000</v>
      </c>
      <c r="G29" s="8"/>
      <c r="H29" s="5" t="s">
        <v>13</v>
      </c>
      <c r="I29" s="5" t="s">
        <v>13</v>
      </c>
      <c r="J29" s="5" t="s">
        <v>13</v>
      </c>
      <c r="K29" s="5" t="s">
        <v>1079</v>
      </c>
      <c r="L29" s="5" t="s">
        <v>226</v>
      </c>
      <c r="M29" s="7" t="s">
        <v>17</v>
      </c>
      <c r="N29" s="459"/>
      <c r="O29" s="7"/>
    </row>
    <row r="30" spans="1:73" s="46" customFormat="1" x14ac:dyDescent="0.25">
      <c r="A30" s="594" t="s">
        <v>1080</v>
      </c>
      <c r="B30" s="594"/>
      <c r="C30" s="594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73" ht="30" x14ac:dyDescent="0.25">
      <c r="A31" s="475" t="s">
        <v>1081</v>
      </c>
      <c r="B31" s="476" t="s">
        <v>1082</v>
      </c>
      <c r="C31" s="475" t="s">
        <v>1083</v>
      </c>
      <c r="D31" s="475" t="s">
        <v>1084</v>
      </c>
      <c r="E31" s="477">
        <v>480000</v>
      </c>
      <c r="F31" s="478"/>
      <c r="G31" s="477">
        <v>480000</v>
      </c>
      <c r="H31" s="475" t="s">
        <v>13</v>
      </c>
      <c r="I31" s="475" t="s">
        <v>1085</v>
      </c>
      <c r="J31" s="475" t="s">
        <v>13</v>
      </c>
      <c r="K31" s="475" t="s">
        <v>1038</v>
      </c>
      <c r="L31" s="475" t="s">
        <v>260</v>
      </c>
      <c r="M31" s="479"/>
      <c r="N31" s="480"/>
      <c r="O31" s="480"/>
    </row>
    <row r="32" spans="1:73" ht="60" x14ac:dyDescent="0.25">
      <c r="A32" s="475" t="s">
        <v>1086</v>
      </c>
      <c r="B32" s="476" t="s">
        <v>1087</v>
      </c>
      <c r="C32" s="475" t="s">
        <v>202</v>
      </c>
      <c r="D32" s="475" t="s">
        <v>1088</v>
      </c>
      <c r="E32" s="477">
        <v>700000</v>
      </c>
      <c r="F32" s="478"/>
      <c r="G32" s="477">
        <f>326000+470000</f>
        <v>796000</v>
      </c>
      <c r="H32" s="475" t="s">
        <v>13</v>
      </c>
      <c r="I32" s="475" t="s">
        <v>13</v>
      </c>
      <c r="J32" s="475" t="s">
        <v>13</v>
      </c>
      <c r="K32" s="475" t="s">
        <v>1038</v>
      </c>
      <c r="L32" s="475" t="s">
        <v>1089</v>
      </c>
      <c r="M32" s="480"/>
      <c r="N32" s="480"/>
      <c r="O32" s="480"/>
    </row>
    <row r="35" spans="1:2" x14ac:dyDescent="0.25">
      <c r="A35" s="481" t="s">
        <v>38</v>
      </c>
      <c r="B35" s="482">
        <f>SUM(E3:E10)</f>
        <v>3050000</v>
      </c>
    </row>
    <row r="36" spans="1:2" x14ac:dyDescent="0.25">
      <c r="A36" s="481" t="s">
        <v>1090</v>
      </c>
      <c r="B36" s="482">
        <v>0</v>
      </c>
    </row>
    <row r="37" spans="1:2" x14ac:dyDescent="0.25">
      <c r="A37" s="559" t="s">
        <v>39</v>
      </c>
      <c r="B37" s="482">
        <f>SUM(E13:E14)</f>
        <v>400000</v>
      </c>
    </row>
    <row r="38" spans="1:2" x14ac:dyDescent="0.25">
      <c r="A38" s="559"/>
      <c r="B38" s="482">
        <f>F21+F22+F23+F24+F25+F26+F27+F28+F29</f>
        <v>5700000</v>
      </c>
    </row>
  </sheetData>
  <mergeCells count="6">
    <mergeCell ref="A37:A38"/>
    <mergeCell ref="A2:O2"/>
    <mergeCell ref="A11:O11"/>
    <mergeCell ref="A12:O12"/>
    <mergeCell ref="A16:O16"/>
    <mergeCell ref="A30:O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61"/>
  <sheetViews>
    <sheetView topLeftCell="A2" zoomScale="85" zoomScaleNormal="85" workbookViewId="0">
      <selection activeCell="S18" sqref="S18:T18"/>
    </sheetView>
  </sheetViews>
  <sheetFormatPr defaultRowHeight="15" x14ac:dyDescent="0.25"/>
  <cols>
    <col min="1" max="1" width="21.42578125" style="49" customWidth="1"/>
    <col min="2" max="2" width="67.7109375" style="50" customWidth="1"/>
    <col min="3" max="3" width="26.5703125" style="50" customWidth="1"/>
    <col min="4" max="4" width="17.42578125" style="50" hidden="1" customWidth="1"/>
    <col min="5" max="5" width="18.42578125" hidden="1" customWidth="1"/>
    <col min="6" max="6" width="29.85546875" style="10" customWidth="1"/>
    <col min="7" max="7" width="29.140625" hidden="1" customWidth="1"/>
    <col min="8" max="8" width="21.5703125" style="431" hidden="1" customWidth="1"/>
    <col min="9" max="9" width="14.42578125" hidden="1" customWidth="1"/>
    <col min="10" max="10" width="15.85546875" hidden="1" customWidth="1"/>
    <col min="11" max="11" width="24.85546875" hidden="1" customWidth="1"/>
    <col min="12" max="12" width="28.85546875" hidden="1" customWidth="1"/>
    <col min="13" max="13" width="13" hidden="1" customWidth="1"/>
    <col min="14" max="14" width="11.42578125" hidden="1" customWidth="1"/>
    <col min="15" max="15" width="12.7109375" hidden="1" customWidth="1"/>
    <col min="16" max="16" width="9.140625" hidden="1" customWidth="1"/>
    <col min="17" max="17" width="10.28515625" style="44" bestFit="1" customWidth="1"/>
    <col min="18" max="18" width="17.28515625" style="44" bestFit="1" customWidth="1"/>
    <col min="19" max="34" width="9.140625" style="44"/>
    <col min="35" max="98" width="9.140625" style="46"/>
  </cols>
  <sheetData>
    <row r="1" spans="1:98" ht="39.950000000000003" hidden="1" customHeight="1" x14ac:dyDescent="0.3"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</row>
    <row r="2" spans="1:98" s="17" customFormat="1" ht="54.75" customHeight="1" x14ac:dyDescent="0.25">
      <c r="A2" s="583" t="s">
        <v>10</v>
      </c>
      <c r="B2" s="585" t="s">
        <v>0</v>
      </c>
      <c r="C2" s="587" t="s">
        <v>11</v>
      </c>
      <c r="D2" s="589" t="s">
        <v>18</v>
      </c>
      <c r="E2" s="591" t="s">
        <v>77</v>
      </c>
      <c r="F2" s="592" t="s">
        <v>74</v>
      </c>
      <c r="G2" s="578" t="s">
        <v>19</v>
      </c>
      <c r="H2" s="576" t="s">
        <v>78</v>
      </c>
      <c r="I2" s="576" t="s">
        <v>79</v>
      </c>
      <c r="J2" s="576" t="s">
        <v>80</v>
      </c>
      <c r="K2" s="578" t="s">
        <v>81</v>
      </c>
      <c r="L2" s="578" t="s">
        <v>82</v>
      </c>
      <c r="M2" s="576" t="s">
        <v>2</v>
      </c>
      <c r="N2" s="576" t="s">
        <v>3</v>
      </c>
      <c r="O2" s="576" t="s">
        <v>4</v>
      </c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</row>
    <row r="3" spans="1:98" s="17" customFormat="1" ht="67.5" customHeight="1" x14ac:dyDescent="0.25">
      <c r="A3" s="584"/>
      <c r="B3" s="586"/>
      <c r="C3" s="588"/>
      <c r="D3" s="590"/>
      <c r="E3" s="590"/>
      <c r="F3" s="593"/>
      <c r="G3" s="579"/>
      <c r="H3" s="577"/>
      <c r="I3" s="577"/>
      <c r="J3" s="577"/>
      <c r="K3" s="579"/>
      <c r="L3" s="579"/>
      <c r="M3" s="577"/>
      <c r="N3" s="577"/>
      <c r="O3" s="577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</row>
    <row r="4" spans="1:98" s="47" customFormat="1" ht="25.5" customHeight="1" x14ac:dyDescent="0.25">
      <c r="A4" s="556" t="s">
        <v>63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8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446"/>
      <c r="AG4" s="446"/>
      <c r="AH4" s="446"/>
    </row>
    <row r="5" spans="1:98" s="17" customFormat="1" ht="51.75" customHeight="1" x14ac:dyDescent="0.25">
      <c r="A5" s="534" t="s">
        <v>1091</v>
      </c>
      <c r="B5" s="535" t="s">
        <v>1092</v>
      </c>
      <c r="C5" s="536"/>
      <c r="D5" s="537"/>
      <c r="E5" s="538">
        <v>400000</v>
      </c>
      <c r="F5" s="538">
        <v>400000</v>
      </c>
      <c r="G5" s="483"/>
      <c r="H5" s="54"/>
      <c r="I5" s="484"/>
      <c r="J5" s="484"/>
      <c r="K5" s="485"/>
      <c r="L5" s="486"/>
      <c r="M5" s="57"/>
      <c r="N5" s="487"/>
      <c r="O5" s="488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</row>
    <row r="6" spans="1:98" s="17" customFormat="1" ht="39.950000000000003" customHeight="1" x14ac:dyDescent="0.25">
      <c r="A6" s="534" t="s">
        <v>1093</v>
      </c>
      <c r="B6" s="535" t="s">
        <v>1094</v>
      </c>
      <c r="C6" s="536"/>
      <c r="D6" s="539"/>
      <c r="E6" s="538">
        <v>600000</v>
      </c>
      <c r="F6" s="538">
        <v>600000</v>
      </c>
      <c r="G6" s="483"/>
      <c r="H6" s="54"/>
      <c r="I6" s="484"/>
      <c r="J6" s="484"/>
      <c r="K6" s="485"/>
      <c r="L6" s="489"/>
      <c r="M6" s="57"/>
      <c r="N6" s="490"/>
      <c r="O6" s="488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</row>
    <row r="7" spans="1:98" s="17" customFormat="1" ht="39.950000000000003" customHeight="1" x14ac:dyDescent="0.25">
      <c r="A7" s="534" t="s">
        <v>1095</v>
      </c>
      <c r="B7" s="535" t="s">
        <v>1096</v>
      </c>
      <c r="C7" s="536"/>
      <c r="D7" s="539"/>
      <c r="E7" s="538">
        <v>1000000</v>
      </c>
      <c r="F7" s="538">
        <v>1000000</v>
      </c>
      <c r="G7" s="483"/>
      <c r="H7" s="54"/>
      <c r="I7" s="484"/>
      <c r="J7" s="484"/>
      <c r="K7" s="485"/>
      <c r="L7" s="489"/>
      <c r="M7" s="57"/>
      <c r="N7" s="490"/>
      <c r="O7" s="488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</row>
    <row r="8" spans="1:98" s="17" customFormat="1" ht="39.950000000000003" customHeight="1" x14ac:dyDescent="0.25">
      <c r="A8" s="534" t="s">
        <v>1097</v>
      </c>
      <c r="B8" s="535" t="s">
        <v>1098</v>
      </c>
      <c r="C8" s="536"/>
      <c r="D8" s="539"/>
      <c r="E8" s="538">
        <v>200000</v>
      </c>
      <c r="F8" s="538">
        <v>200000</v>
      </c>
      <c r="G8" s="483"/>
      <c r="H8" s="54"/>
      <c r="I8" s="484"/>
      <c r="J8" s="484"/>
      <c r="K8" s="485"/>
      <c r="L8" s="489"/>
      <c r="M8" s="57"/>
      <c r="N8" s="490"/>
      <c r="O8" s="488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</row>
    <row r="9" spans="1:98" s="17" customFormat="1" ht="39.950000000000003" customHeight="1" x14ac:dyDescent="0.25">
      <c r="A9" s="534" t="s">
        <v>1099</v>
      </c>
      <c r="B9" s="535" t="s">
        <v>1100</v>
      </c>
      <c r="C9" s="536"/>
      <c r="D9" s="539"/>
      <c r="E9" s="538">
        <v>200000</v>
      </c>
      <c r="F9" s="538">
        <v>200000</v>
      </c>
      <c r="G9" s="483"/>
      <c r="H9" s="54"/>
      <c r="I9" s="484"/>
      <c r="J9" s="484"/>
      <c r="K9" s="485"/>
      <c r="L9" s="489"/>
      <c r="M9" s="57"/>
      <c r="N9" s="490"/>
      <c r="O9" s="488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</row>
    <row r="10" spans="1:98" s="17" customFormat="1" ht="39.950000000000003" customHeight="1" x14ac:dyDescent="0.25">
      <c r="A10" s="534" t="s">
        <v>1101</v>
      </c>
      <c r="B10" s="535" t="s">
        <v>1102</v>
      </c>
      <c r="C10" s="536"/>
      <c r="D10" s="539"/>
      <c r="E10" s="538">
        <v>200000</v>
      </c>
      <c r="F10" s="538">
        <v>200000</v>
      </c>
      <c r="G10" s="483"/>
      <c r="H10" s="54"/>
      <c r="I10" s="484"/>
      <c r="J10" s="484"/>
      <c r="K10" s="485"/>
      <c r="L10" s="489"/>
      <c r="M10" s="57"/>
      <c r="N10" s="490"/>
      <c r="O10" s="488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</row>
    <row r="11" spans="1:98" s="17" customFormat="1" ht="60.6" customHeight="1" x14ac:dyDescent="0.25">
      <c r="A11" s="534" t="s">
        <v>1103</v>
      </c>
      <c r="B11" s="535" t="s">
        <v>1104</v>
      </c>
      <c r="C11" s="536"/>
      <c r="D11" s="539"/>
      <c r="E11" s="538">
        <v>2000000</v>
      </c>
      <c r="F11" s="538">
        <v>2000000</v>
      </c>
      <c r="G11" s="483"/>
      <c r="H11" s="54"/>
      <c r="I11" s="484"/>
      <c r="J11" s="484"/>
      <c r="K11" s="485"/>
      <c r="L11" s="489"/>
      <c r="M11" s="57"/>
      <c r="N11" s="490"/>
      <c r="O11" s="488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</row>
    <row r="12" spans="1:98" s="17" customFormat="1" ht="42" customHeight="1" x14ac:dyDescent="0.25">
      <c r="A12" s="534" t="s">
        <v>1105</v>
      </c>
      <c r="B12" s="535" t="s">
        <v>1202</v>
      </c>
      <c r="C12" s="536"/>
      <c r="D12" s="539"/>
      <c r="E12" s="538">
        <v>600000</v>
      </c>
      <c r="F12" s="538">
        <v>400000</v>
      </c>
      <c r="G12" s="483"/>
      <c r="H12" s="54"/>
      <c r="I12" s="484"/>
      <c r="J12" s="484"/>
      <c r="K12" s="485"/>
      <c r="L12" s="489"/>
      <c r="M12" s="57"/>
      <c r="N12" s="490"/>
      <c r="O12" s="488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s="17" customFormat="1" ht="70.5" customHeight="1" x14ac:dyDescent="0.25">
      <c r="A13" s="534" t="s">
        <v>1201</v>
      </c>
      <c r="B13" s="535" t="s">
        <v>1204</v>
      </c>
      <c r="C13" s="536"/>
      <c r="D13" s="539"/>
      <c r="E13" s="538"/>
      <c r="F13" s="538">
        <v>200000</v>
      </c>
      <c r="G13" s="483"/>
      <c r="H13" s="54"/>
      <c r="I13" s="484"/>
      <c r="J13" s="484"/>
      <c r="K13" s="485"/>
      <c r="L13" s="489"/>
      <c r="M13" s="57"/>
      <c r="N13" s="490"/>
      <c r="O13" s="488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s="17" customFormat="1" ht="60.6" customHeight="1" x14ac:dyDescent="0.25">
      <c r="A14" s="534" t="s">
        <v>1106</v>
      </c>
      <c r="B14" s="535" t="s">
        <v>1107</v>
      </c>
      <c r="C14" s="536"/>
      <c r="D14" s="539"/>
      <c r="E14" s="538">
        <v>100000</v>
      </c>
      <c r="F14" s="538">
        <v>100000</v>
      </c>
      <c r="G14" s="483"/>
      <c r="H14" s="54"/>
      <c r="I14" s="484"/>
      <c r="J14" s="484"/>
      <c r="K14" s="485"/>
      <c r="L14" s="489"/>
      <c r="M14" s="57"/>
      <c r="N14" s="490"/>
      <c r="O14" s="488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</row>
    <row r="15" spans="1:98" s="17" customFormat="1" ht="60.6" customHeight="1" x14ac:dyDescent="0.25">
      <c r="A15" s="534" t="s">
        <v>1108</v>
      </c>
      <c r="B15" s="535" t="s">
        <v>1109</v>
      </c>
      <c r="C15" s="536"/>
      <c r="D15" s="539"/>
      <c r="E15" s="538">
        <v>400000</v>
      </c>
      <c r="F15" s="538">
        <v>400000</v>
      </c>
      <c r="G15" s="483"/>
      <c r="H15" s="54"/>
      <c r="I15" s="484"/>
      <c r="J15" s="484"/>
      <c r="K15" s="485"/>
      <c r="L15" s="489"/>
      <c r="M15" s="57"/>
      <c r="N15" s="490"/>
      <c r="O15" s="488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</row>
    <row r="16" spans="1:98" s="47" customFormat="1" ht="25.5" customHeight="1" x14ac:dyDescent="0.25">
      <c r="A16" s="556" t="s">
        <v>1110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558"/>
      <c r="Q16" s="446"/>
      <c r="R16" s="446"/>
      <c r="S16" s="446"/>
      <c r="T16" s="446"/>
      <c r="U16" s="446"/>
      <c r="V16" s="446"/>
      <c r="W16" s="446"/>
      <c r="X16" s="446"/>
      <c r="Y16" s="446"/>
      <c r="Z16" s="446"/>
      <c r="AA16" s="446"/>
      <c r="AB16" s="446"/>
      <c r="AC16" s="446"/>
      <c r="AD16" s="446"/>
      <c r="AE16" s="446"/>
      <c r="AF16" s="446"/>
      <c r="AG16" s="446"/>
      <c r="AH16" s="446"/>
    </row>
    <row r="17" spans="1:98" s="17" customFormat="1" ht="52.15" customHeight="1" x14ac:dyDescent="0.25">
      <c r="A17" s="540" t="s">
        <v>616</v>
      </c>
      <c r="B17" s="541" t="s">
        <v>1111</v>
      </c>
      <c r="C17" s="542" t="s">
        <v>1112</v>
      </c>
      <c r="D17" s="27"/>
      <c r="E17" s="543">
        <v>200000</v>
      </c>
      <c r="F17" s="544">
        <v>200000</v>
      </c>
      <c r="G17" s="492" t="s">
        <v>1113</v>
      </c>
      <c r="H17" s="493" t="s">
        <v>741</v>
      </c>
      <c r="I17" s="494" t="s">
        <v>16</v>
      </c>
      <c r="J17" s="494" t="s">
        <v>116</v>
      </c>
      <c r="K17" s="495" t="s">
        <v>742</v>
      </c>
      <c r="L17" s="491" t="s">
        <v>1114</v>
      </c>
      <c r="M17" s="496" t="s">
        <v>17</v>
      </c>
      <c r="N17" s="497"/>
      <c r="O17" s="498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</row>
    <row r="18" spans="1:98" ht="64.900000000000006" customHeight="1" x14ac:dyDescent="0.25">
      <c r="A18" s="540" t="s">
        <v>326</v>
      </c>
      <c r="B18" s="545" t="s">
        <v>1115</v>
      </c>
      <c r="C18" s="546"/>
      <c r="D18" s="547" t="s">
        <v>1116</v>
      </c>
      <c r="E18" s="548">
        <v>165000</v>
      </c>
      <c r="F18" s="544">
        <v>165000</v>
      </c>
      <c r="G18" s="500"/>
      <c r="H18" s="493" t="s">
        <v>116</v>
      </c>
      <c r="I18" s="501" t="s">
        <v>116</v>
      </c>
      <c r="J18" s="501" t="s">
        <v>16</v>
      </c>
      <c r="K18" s="502" t="s">
        <v>738</v>
      </c>
      <c r="L18" s="499" t="s">
        <v>487</v>
      </c>
      <c r="M18" s="496" t="s">
        <v>17</v>
      </c>
      <c r="N18" s="503"/>
      <c r="O18" s="504"/>
      <c r="R18" s="45"/>
    </row>
    <row r="19" spans="1:98" s="17" customFormat="1" ht="41.45" customHeight="1" x14ac:dyDescent="0.25">
      <c r="A19" s="549" t="s">
        <v>390</v>
      </c>
      <c r="B19" s="550" t="s">
        <v>1117</v>
      </c>
      <c r="C19" s="551" t="s">
        <v>1118</v>
      </c>
      <c r="D19" s="552"/>
      <c r="E19" s="553">
        <v>80000</v>
      </c>
      <c r="F19" s="544">
        <v>80000</v>
      </c>
      <c r="G19" s="506"/>
      <c r="H19" s="493" t="s">
        <v>741</v>
      </c>
      <c r="I19" s="507"/>
      <c r="J19" s="507"/>
      <c r="K19" s="508" t="s">
        <v>742</v>
      </c>
      <c r="L19" s="505"/>
      <c r="M19" s="509" t="s">
        <v>17</v>
      </c>
      <c r="N19" s="510"/>
      <c r="O19" s="511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</row>
    <row r="20" spans="1:98" s="17" customFormat="1" ht="38.450000000000003" customHeight="1" x14ac:dyDescent="0.25">
      <c r="A20" s="549" t="s">
        <v>401</v>
      </c>
      <c r="B20" s="550" t="s">
        <v>1119</v>
      </c>
      <c r="C20" s="551" t="s">
        <v>1120</v>
      </c>
      <c r="D20" s="552"/>
      <c r="E20" s="553">
        <v>200000</v>
      </c>
      <c r="F20" s="544">
        <v>180000</v>
      </c>
      <c r="G20" s="506"/>
      <c r="H20" s="493" t="s">
        <v>741</v>
      </c>
      <c r="I20" s="507"/>
      <c r="J20" s="507"/>
      <c r="K20" s="508" t="s">
        <v>742</v>
      </c>
      <c r="L20" s="505" t="s">
        <v>1121</v>
      </c>
      <c r="M20" s="509" t="s">
        <v>17</v>
      </c>
      <c r="N20" s="510"/>
      <c r="O20" s="51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</row>
    <row r="21" spans="1:98" s="17" customFormat="1" ht="39.950000000000003" customHeight="1" x14ac:dyDescent="0.25">
      <c r="A21" s="549" t="s">
        <v>1122</v>
      </c>
      <c r="B21" s="550" t="s">
        <v>1123</v>
      </c>
      <c r="C21" s="554"/>
      <c r="D21" s="552"/>
      <c r="E21" s="555">
        <v>1200000</v>
      </c>
      <c r="F21" s="544">
        <v>1200000</v>
      </c>
      <c r="G21" s="512" t="s">
        <v>1124</v>
      </c>
      <c r="H21" s="493"/>
      <c r="I21" s="513"/>
      <c r="J21" s="513"/>
      <c r="K21" s="514"/>
      <c r="L21" s="515"/>
      <c r="M21" s="496"/>
      <c r="N21" s="516"/>
      <c r="O21" s="517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</row>
    <row r="22" spans="1:98" s="46" customFormat="1" ht="21" customHeight="1" x14ac:dyDescent="0.25">
      <c r="A22" s="556" t="s">
        <v>64</v>
      </c>
      <c r="B22" s="557"/>
      <c r="C22" s="557"/>
      <c r="D22" s="557"/>
      <c r="E22" s="557"/>
      <c r="F22" s="557"/>
      <c r="G22" s="557"/>
      <c r="H22" s="557"/>
      <c r="I22" s="557"/>
      <c r="J22" s="557"/>
      <c r="K22" s="557"/>
      <c r="L22" s="557"/>
      <c r="M22" s="557"/>
      <c r="N22" s="557"/>
      <c r="O22" s="558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</row>
    <row r="23" spans="1:98" s="46" customFormat="1" ht="25.5" customHeight="1" x14ac:dyDescent="0.25">
      <c r="A23" s="556" t="s">
        <v>65</v>
      </c>
      <c r="B23" s="557"/>
      <c r="C23" s="557"/>
      <c r="D23" s="557"/>
      <c r="E23" s="557"/>
      <c r="F23" s="557"/>
      <c r="G23" s="557"/>
      <c r="H23" s="557"/>
      <c r="I23" s="557"/>
      <c r="J23" s="557"/>
      <c r="K23" s="557"/>
      <c r="L23" s="557"/>
      <c r="M23" s="557"/>
      <c r="N23" s="557"/>
      <c r="O23" s="558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</row>
    <row r="24" spans="1:98" s="17" customFormat="1" ht="41.25" hidden="1" customHeight="1" x14ac:dyDescent="0.25">
      <c r="A24" s="65"/>
      <c r="B24" s="66"/>
      <c r="C24" s="67" t="s">
        <v>1125</v>
      </c>
      <c r="D24" s="68"/>
      <c r="E24" s="69">
        <v>200000</v>
      </c>
      <c r="F24" s="518" t="s">
        <v>1033</v>
      </c>
      <c r="G24" s="70"/>
      <c r="H24" s="71"/>
      <c r="I24" s="72"/>
      <c r="J24" s="72" t="s">
        <v>16</v>
      </c>
      <c r="K24" s="72"/>
      <c r="L24" s="68"/>
      <c r="M24" s="73" t="s">
        <v>17</v>
      </c>
      <c r="N24" s="74"/>
      <c r="O24" s="7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</row>
    <row r="25" spans="1:98" s="17" customFormat="1" ht="41.25" customHeight="1" x14ac:dyDescent="0.25">
      <c r="A25" s="76"/>
      <c r="B25" s="66"/>
      <c r="C25" s="67" t="s">
        <v>1126</v>
      </c>
      <c r="D25" s="68"/>
      <c r="E25" s="69">
        <v>200000</v>
      </c>
      <c r="F25" s="519">
        <v>200000</v>
      </c>
      <c r="G25" s="70"/>
      <c r="H25" s="71"/>
      <c r="I25" s="72"/>
      <c r="J25" s="72"/>
      <c r="K25" s="72"/>
      <c r="L25" s="68"/>
      <c r="M25" s="73"/>
      <c r="N25" s="74"/>
      <c r="O25" s="7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</row>
    <row r="26" spans="1:98" s="17" customFormat="1" ht="67.5" customHeight="1" x14ac:dyDescent="0.25">
      <c r="A26" s="76"/>
      <c r="B26" s="66"/>
      <c r="C26" s="67" t="s">
        <v>1127</v>
      </c>
      <c r="D26" s="68"/>
      <c r="E26" s="70">
        <v>300000</v>
      </c>
      <c r="F26" s="519">
        <v>300000</v>
      </c>
      <c r="G26" s="70"/>
      <c r="H26" s="71"/>
      <c r="I26" s="72"/>
      <c r="J26" s="72"/>
      <c r="K26" s="72"/>
      <c r="L26" s="68"/>
      <c r="M26" s="73"/>
      <c r="N26" s="74"/>
      <c r="O26" s="7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</row>
    <row r="27" spans="1:98" s="46" customFormat="1" ht="25.5" customHeight="1" x14ac:dyDescent="0.25">
      <c r="A27" s="556" t="s">
        <v>72</v>
      </c>
      <c r="B27" s="557"/>
      <c r="C27" s="557"/>
      <c r="D27" s="557"/>
      <c r="E27" s="557"/>
      <c r="F27" s="557"/>
      <c r="G27" s="557"/>
      <c r="H27" s="557"/>
      <c r="I27" s="557"/>
      <c r="J27" s="557"/>
      <c r="K27" s="557"/>
      <c r="L27" s="557"/>
      <c r="M27" s="557"/>
      <c r="N27" s="557"/>
      <c r="O27" s="558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</row>
    <row r="28" spans="1:98" s="102" customFormat="1" ht="43.5" customHeight="1" x14ac:dyDescent="0.25">
      <c r="A28" s="120" t="s">
        <v>339</v>
      </c>
      <c r="B28" s="135" t="s">
        <v>1128</v>
      </c>
      <c r="C28" s="79" t="s">
        <v>1129</v>
      </c>
      <c r="D28" s="109" t="s">
        <v>1130</v>
      </c>
      <c r="E28" s="129">
        <v>178000</v>
      </c>
      <c r="F28" s="129">
        <v>178000</v>
      </c>
      <c r="G28" s="129"/>
      <c r="H28" s="83" t="s">
        <v>116</v>
      </c>
      <c r="I28" s="85" t="s">
        <v>116</v>
      </c>
      <c r="J28" s="85" t="s">
        <v>16</v>
      </c>
      <c r="K28" s="86" t="s">
        <v>1131</v>
      </c>
      <c r="L28" s="109" t="s">
        <v>185</v>
      </c>
      <c r="M28" s="87" t="s">
        <v>17</v>
      </c>
      <c r="N28" s="131"/>
      <c r="O28" s="89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</row>
    <row r="29" spans="1:98" s="102" customFormat="1" ht="96.75" hidden="1" customHeight="1" x14ac:dyDescent="0.25">
      <c r="A29" s="520" t="s">
        <v>1122</v>
      </c>
      <c r="B29" s="91" t="s">
        <v>1132</v>
      </c>
      <c r="C29" s="92" t="s">
        <v>1133</v>
      </c>
      <c r="D29" s="93"/>
      <c r="E29" s="94">
        <v>4850000</v>
      </c>
      <c r="F29" s="129">
        <v>178000</v>
      </c>
      <c r="G29" s="94"/>
      <c r="H29" s="83" t="s">
        <v>741</v>
      </c>
      <c r="I29" s="95" t="s">
        <v>16</v>
      </c>
      <c r="J29" s="95" t="s">
        <v>116</v>
      </c>
      <c r="K29" s="96" t="s">
        <v>742</v>
      </c>
      <c r="L29" s="93" t="s">
        <v>1134</v>
      </c>
      <c r="M29" s="87" t="s">
        <v>17</v>
      </c>
      <c r="N29" s="97"/>
      <c r="O29" s="98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</row>
    <row r="30" spans="1:98" s="102" customFormat="1" ht="48.75" hidden="1" customHeight="1" x14ac:dyDescent="0.25">
      <c r="A30" s="120" t="s">
        <v>300</v>
      </c>
      <c r="B30" s="103" t="s">
        <v>1135</v>
      </c>
      <c r="C30" s="92" t="s">
        <v>1136</v>
      </c>
      <c r="D30" s="132"/>
      <c r="E30" s="138">
        <v>200000</v>
      </c>
      <c r="F30" s="129">
        <v>178000</v>
      </c>
      <c r="G30" s="94"/>
      <c r="H30" s="83" t="s">
        <v>16</v>
      </c>
      <c r="I30" s="108" t="s">
        <v>116</v>
      </c>
      <c r="J30" s="108" t="s">
        <v>116</v>
      </c>
      <c r="K30" s="108" t="s">
        <v>1137</v>
      </c>
      <c r="L30" s="80" t="s">
        <v>1138</v>
      </c>
      <c r="M30" s="87" t="s">
        <v>17</v>
      </c>
      <c r="N30" s="110"/>
      <c r="O30" s="98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</row>
    <row r="31" spans="1:98" s="102" customFormat="1" ht="39.950000000000003" hidden="1" customHeight="1" x14ac:dyDescent="0.25">
      <c r="A31" s="521" t="s">
        <v>380</v>
      </c>
      <c r="B31" s="91" t="s">
        <v>1139</v>
      </c>
      <c r="C31" s="112" t="s">
        <v>1140</v>
      </c>
      <c r="D31" s="117"/>
      <c r="E31" s="114">
        <v>300000</v>
      </c>
      <c r="F31" s="129">
        <v>178000</v>
      </c>
      <c r="G31" s="114"/>
      <c r="H31" s="112" t="s">
        <v>116</v>
      </c>
      <c r="I31" s="116" t="s">
        <v>116</v>
      </c>
      <c r="J31" s="116" t="s">
        <v>116</v>
      </c>
      <c r="K31" s="522" t="s">
        <v>742</v>
      </c>
      <c r="L31" s="117"/>
      <c r="M31" s="118" t="s">
        <v>17</v>
      </c>
      <c r="N31" s="118"/>
      <c r="O31" s="89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</row>
    <row r="32" spans="1:98" s="102" customFormat="1" ht="39.950000000000003" hidden="1" customHeight="1" x14ac:dyDescent="0.25">
      <c r="A32" s="521" t="s">
        <v>926</v>
      </c>
      <c r="B32" s="135" t="s">
        <v>1141</v>
      </c>
      <c r="C32" s="79" t="s">
        <v>1142</v>
      </c>
      <c r="D32" s="80"/>
      <c r="E32" s="81">
        <v>100000</v>
      </c>
      <c r="F32" s="129">
        <v>178000</v>
      </c>
      <c r="G32" s="81"/>
      <c r="H32" s="83" t="s">
        <v>741</v>
      </c>
      <c r="I32" s="85"/>
      <c r="J32" s="85"/>
      <c r="K32" s="522"/>
      <c r="L32" s="80"/>
      <c r="M32" s="118" t="s">
        <v>17</v>
      </c>
      <c r="N32" s="88"/>
      <c r="O32" s="89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</row>
    <row r="33" spans="1:98" s="524" customFormat="1" ht="55.5" customHeight="1" x14ac:dyDescent="0.25">
      <c r="A33" s="111" t="s">
        <v>240</v>
      </c>
      <c r="B33" s="103" t="s">
        <v>1143</v>
      </c>
      <c r="C33" s="92" t="s">
        <v>1144</v>
      </c>
      <c r="D33" s="80"/>
      <c r="E33" s="138">
        <v>600000</v>
      </c>
      <c r="F33" s="129">
        <v>400000</v>
      </c>
      <c r="G33" s="94"/>
      <c r="H33" s="83" t="s">
        <v>16</v>
      </c>
      <c r="I33" s="122" t="s">
        <v>16</v>
      </c>
      <c r="J33" s="122" t="s">
        <v>1145</v>
      </c>
      <c r="K33" s="122" t="s">
        <v>1137</v>
      </c>
      <c r="L33" s="80" t="s">
        <v>1138</v>
      </c>
      <c r="M33" s="87" t="s">
        <v>17</v>
      </c>
      <c r="N33" s="523"/>
      <c r="O33" s="126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</row>
    <row r="34" spans="1:98" s="524" customFormat="1" ht="40.5" customHeight="1" x14ac:dyDescent="0.25">
      <c r="A34" s="521" t="s">
        <v>179</v>
      </c>
      <c r="B34" s="103" t="s">
        <v>1146</v>
      </c>
      <c r="C34" s="92" t="s">
        <v>46</v>
      </c>
      <c r="D34" s="80"/>
      <c r="E34" s="138">
        <v>400000</v>
      </c>
      <c r="F34" s="101">
        <v>400000</v>
      </c>
      <c r="G34" s="525"/>
      <c r="H34" s="83" t="s">
        <v>16</v>
      </c>
      <c r="I34" s="122" t="s">
        <v>16</v>
      </c>
      <c r="J34" s="122" t="s">
        <v>116</v>
      </c>
      <c r="K34" s="122" t="s">
        <v>1137</v>
      </c>
      <c r="L34" s="80" t="s">
        <v>1138</v>
      </c>
      <c r="M34" s="87" t="s">
        <v>17</v>
      </c>
      <c r="N34" s="523"/>
      <c r="O34" s="126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</row>
    <row r="35" spans="1:98" s="524" customFormat="1" ht="40.5" customHeight="1" x14ac:dyDescent="0.25">
      <c r="A35" s="521" t="s">
        <v>186</v>
      </c>
      <c r="B35" s="103" t="s">
        <v>1147</v>
      </c>
      <c r="C35" s="92" t="s">
        <v>46</v>
      </c>
      <c r="D35" s="80" t="s">
        <v>1148</v>
      </c>
      <c r="E35" s="94">
        <v>500000</v>
      </c>
      <c r="F35" s="101">
        <v>500000</v>
      </c>
      <c r="G35" s="525"/>
      <c r="H35" s="83" t="s">
        <v>309</v>
      </c>
      <c r="I35" s="526" t="s">
        <v>1149</v>
      </c>
      <c r="J35" s="122" t="s">
        <v>16</v>
      </c>
      <c r="K35" s="122" t="s">
        <v>1150</v>
      </c>
      <c r="L35" s="80" t="s">
        <v>1151</v>
      </c>
      <c r="M35" s="87" t="s">
        <v>17</v>
      </c>
      <c r="N35" s="523"/>
      <c r="O35" s="126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</row>
    <row r="36" spans="1:98" s="524" customFormat="1" ht="67.5" customHeight="1" x14ac:dyDescent="0.25">
      <c r="A36" s="77" t="s">
        <v>206</v>
      </c>
      <c r="B36" s="103" t="s">
        <v>1152</v>
      </c>
      <c r="C36" s="83" t="s">
        <v>1153</v>
      </c>
      <c r="D36" s="109" t="s">
        <v>1154</v>
      </c>
      <c r="E36" s="105">
        <v>1000000</v>
      </c>
      <c r="F36" s="101">
        <v>500000</v>
      </c>
      <c r="G36" s="105" t="s">
        <v>1155</v>
      </c>
      <c r="H36" s="83" t="s">
        <v>1156</v>
      </c>
      <c r="I36" s="526" t="s">
        <v>1157</v>
      </c>
      <c r="J36" s="122" t="s">
        <v>16</v>
      </c>
      <c r="K36" s="122" t="s">
        <v>16</v>
      </c>
      <c r="L36" s="109" t="s">
        <v>185</v>
      </c>
      <c r="M36" s="87" t="s">
        <v>17</v>
      </c>
      <c r="N36" s="523"/>
      <c r="O36" s="126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</row>
    <row r="37" spans="1:98" s="524" customFormat="1" ht="84.75" customHeight="1" x14ac:dyDescent="0.25">
      <c r="A37" s="111" t="s">
        <v>1158</v>
      </c>
      <c r="B37" s="91" t="s">
        <v>1159</v>
      </c>
      <c r="C37" s="112" t="s">
        <v>1160</v>
      </c>
      <c r="D37" s="117" t="s">
        <v>1161</v>
      </c>
      <c r="E37" s="114">
        <v>900000</v>
      </c>
      <c r="F37" s="101">
        <v>522000</v>
      </c>
      <c r="G37" s="114"/>
      <c r="H37" s="112" t="s">
        <v>264</v>
      </c>
      <c r="I37" s="115" t="s">
        <v>16</v>
      </c>
      <c r="J37" s="116" t="s">
        <v>16</v>
      </c>
      <c r="K37" s="115" t="s">
        <v>193</v>
      </c>
      <c r="L37" s="117" t="s">
        <v>185</v>
      </c>
      <c r="M37" s="87" t="s">
        <v>17</v>
      </c>
      <c r="N37" s="118"/>
      <c r="O37" s="89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</row>
    <row r="38" spans="1:98" s="26" customFormat="1" ht="48.75" customHeight="1" x14ac:dyDescent="0.25">
      <c r="A38" s="120" t="s">
        <v>641</v>
      </c>
      <c r="B38" s="91" t="s">
        <v>1162</v>
      </c>
      <c r="C38" s="112" t="s">
        <v>1163</v>
      </c>
      <c r="D38" s="527" t="s">
        <v>1164</v>
      </c>
      <c r="E38" s="528">
        <v>1366728</v>
      </c>
      <c r="F38" s="101">
        <v>600000</v>
      </c>
      <c r="G38" s="528" t="s">
        <v>1165</v>
      </c>
      <c r="H38" s="112" t="s">
        <v>1166</v>
      </c>
      <c r="I38" s="116" t="s">
        <v>16</v>
      </c>
      <c r="J38" s="116" t="s">
        <v>16</v>
      </c>
      <c r="K38" s="130" t="s">
        <v>566</v>
      </c>
      <c r="L38" s="527" t="s">
        <v>194</v>
      </c>
      <c r="M38" s="87" t="s">
        <v>17</v>
      </c>
      <c r="N38" s="131"/>
      <c r="O38" s="89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</row>
    <row r="39" spans="1:98" s="26" customFormat="1" ht="48.75" customHeight="1" x14ac:dyDescent="0.25">
      <c r="A39" s="77" t="s">
        <v>227</v>
      </c>
      <c r="B39" s="91" t="s">
        <v>1167</v>
      </c>
      <c r="C39" s="112" t="s">
        <v>1168</v>
      </c>
      <c r="D39" s="80" t="s">
        <v>678</v>
      </c>
      <c r="E39" s="528">
        <v>700000</v>
      </c>
      <c r="F39" s="101">
        <v>500000</v>
      </c>
      <c r="G39" s="528"/>
      <c r="H39" s="112" t="s">
        <v>16</v>
      </c>
      <c r="I39" s="116" t="s">
        <v>16</v>
      </c>
      <c r="J39" s="116" t="s">
        <v>16</v>
      </c>
      <c r="K39" s="130" t="s">
        <v>16</v>
      </c>
      <c r="L39" s="80" t="s">
        <v>1169</v>
      </c>
      <c r="M39" s="87" t="s">
        <v>17</v>
      </c>
      <c r="N39" s="133"/>
      <c r="O39" s="529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</row>
    <row r="40" spans="1:98" s="524" customFormat="1" ht="63.75" x14ac:dyDescent="0.25">
      <c r="A40" s="120" t="s">
        <v>1170</v>
      </c>
      <c r="B40" s="103" t="s">
        <v>1171</v>
      </c>
      <c r="C40" s="83" t="s">
        <v>1172</v>
      </c>
      <c r="D40" s="109" t="s">
        <v>1173</v>
      </c>
      <c r="E40" s="530">
        <v>1500000</v>
      </c>
      <c r="F40" s="101">
        <v>500000</v>
      </c>
      <c r="G40" s="531"/>
      <c r="H40" s="83" t="s">
        <v>1174</v>
      </c>
      <c r="I40" s="122" t="s">
        <v>16</v>
      </c>
      <c r="J40" s="122" t="s">
        <v>16</v>
      </c>
      <c r="K40" s="526" t="s">
        <v>320</v>
      </c>
      <c r="L40" s="109" t="s">
        <v>1175</v>
      </c>
      <c r="M40" s="87" t="s">
        <v>17</v>
      </c>
      <c r="N40" s="87"/>
      <c r="O40" s="126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</row>
    <row r="41" spans="1:98" s="26" customFormat="1" ht="90.75" customHeight="1" x14ac:dyDescent="0.25">
      <c r="A41" s="120" t="s">
        <v>825</v>
      </c>
      <c r="B41" s="103" t="s">
        <v>1176</v>
      </c>
      <c r="C41" s="83" t="s">
        <v>1177</v>
      </c>
      <c r="D41" s="124" t="s">
        <v>1178</v>
      </c>
      <c r="E41" s="105">
        <v>900000</v>
      </c>
      <c r="F41" s="101">
        <v>500000</v>
      </c>
      <c r="G41" s="105" t="s">
        <v>221</v>
      </c>
      <c r="H41" s="83" t="s">
        <v>1179</v>
      </c>
      <c r="I41" s="122" t="s">
        <v>1180</v>
      </c>
      <c r="J41" s="122" t="s">
        <v>133</v>
      </c>
      <c r="K41" s="123" t="s">
        <v>1181</v>
      </c>
      <c r="L41" s="124" t="s">
        <v>1182</v>
      </c>
      <c r="M41" s="87" t="s">
        <v>17</v>
      </c>
      <c r="N41" s="125"/>
      <c r="O41" s="126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</row>
    <row r="42" spans="1:98" s="26" customFormat="1" ht="70.5" customHeight="1" x14ac:dyDescent="0.25">
      <c r="A42" s="111" t="s">
        <v>1183</v>
      </c>
      <c r="B42" s="103" t="s">
        <v>1184</v>
      </c>
      <c r="C42" s="92" t="s">
        <v>1185</v>
      </c>
      <c r="D42" s="527" t="s">
        <v>1186</v>
      </c>
      <c r="E42" s="128">
        <v>1500000</v>
      </c>
      <c r="F42" s="101">
        <v>500000</v>
      </c>
      <c r="G42" s="129" t="s">
        <v>1187</v>
      </c>
      <c r="H42" s="83" t="s">
        <v>858</v>
      </c>
      <c r="I42" s="116" t="s">
        <v>1188</v>
      </c>
      <c r="J42" s="116" t="s">
        <v>16</v>
      </c>
      <c r="K42" s="130" t="s">
        <v>850</v>
      </c>
      <c r="L42" s="527" t="s">
        <v>1189</v>
      </c>
      <c r="M42" s="87" t="s">
        <v>17</v>
      </c>
      <c r="N42" s="131"/>
      <c r="O42" s="89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</row>
    <row r="43" spans="1:98" s="26" customFormat="1" ht="51" customHeight="1" x14ac:dyDescent="0.25">
      <c r="A43" s="111" t="s">
        <v>373</v>
      </c>
      <c r="B43" s="91" t="s">
        <v>1190</v>
      </c>
      <c r="C43" s="112" t="s">
        <v>1191</v>
      </c>
      <c r="D43" s="117" t="s">
        <v>1192</v>
      </c>
      <c r="E43" s="114">
        <v>750000</v>
      </c>
      <c r="F43" s="101">
        <v>500000</v>
      </c>
      <c r="G43" s="114"/>
      <c r="H43" s="112"/>
      <c r="I43" s="116"/>
      <c r="J43" s="116"/>
      <c r="K43" s="115"/>
      <c r="L43" s="117" t="s">
        <v>185</v>
      </c>
      <c r="M43" s="87" t="s">
        <v>17</v>
      </c>
      <c r="N43" s="134"/>
      <c r="O43" s="89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</row>
    <row r="44" spans="1:98" s="26" customFormat="1" ht="64.5" customHeight="1" x14ac:dyDescent="0.25">
      <c r="A44" s="111" t="s">
        <v>966</v>
      </c>
      <c r="B44" s="135" t="s">
        <v>1193</v>
      </c>
      <c r="C44" s="79" t="s">
        <v>46</v>
      </c>
      <c r="D44" s="80" t="s">
        <v>973</v>
      </c>
      <c r="E44" s="114"/>
      <c r="F44" s="101">
        <v>400000</v>
      </c>
      <c r="G44" s="81" t="s">
        <v>1194</v>
      </c>
      <c r="H44" s="79"/>
      <c r="I44" s="116" t="s">
        <v>16</v>
      </c>
      <c r="J44" s="116" t="s">
        <v>16</v>
      </c>
      <c r="K44" s="532"/>
      <c r="L44" s="80"/>
      <c r="M44" s="97" t="s">
        <v>17</v>
      </c>
      <c r="N44" s="88"/>
      <c r="O44" s="89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</row>
    <row r="45" spans="1:98" s="26" customFormat="1" ht="78.75" customHeight="1" x14ac:dyDescent="0.25">
      <c r="A45" s="111" t="s">
        <v>430</v>
      </c>
      <c r="B45" s="136" t="s">
        <v>1195</v>
      </c>
      <c r="C45" s="137" t="s">
        <v>1196</v>
      </c>
      <c r="D45" s="124" t="s">
        <v>1197</v>
      </c>
      <c r="E45" s="138">
        <v>1500000</v>
      </c>
      <c r="F45" s="139">
        <v>500000</v>
      </c>
      <c r="G45" s="138" t="s">
        <v>1198</v>
      </c>
      <c r="H45" s="137" t="s">
        <v>1199</v>
      </c>
      <c r="I45" s="122" t="s">
        <v>1180</v>
      </c>
      <c r="J45" s="122" t="s">
        <v>16</v>
      </c>
      <c r="K45" s="533" t="s">
        <v>1200</v>
      </c>
      <c r="L45" s="124" t="s">
        <v>226</v>
      </c>
      <c r="M45" s="523" t="s">
        <v>17</v>
      </c>
      <c r="N45" s="523"/>
      <c r="O45" s="126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</row>
    <row r="46" spans="1:98" s="17" customFormat="1" ht="39.75" hidden="1" customHeight="1" x14ac:dyDescent="0.25">
      <c r="A46" s="144" t="s">
        <v>179</v>
      </c>
      <c r="B46" s="145" t="s">
        <v>180</v>
      </c>
      <c r="C46" s="146" t="s">
        <v>46</v>
      </c>
      <c r="D46" s="147" t="s">
        <v>181</v>
      </c>
      <c r="E46" s="148">
        <v>1442000</v>
      </c>
      <c r="F46" s="149" t="s">
        <v>182</v>
      </c>
      <c r="G46" s="148"/>
      <c r="H46" s="146" t="s">
        <v>116</v>
      </c>
      <c r="I46" s="150" t="s">
        <v>183</v>
      </c>
      <c r="J46" s="151" t="s">
        <v>16</v>
      </c>
      <c r="K46" s="150" t="s">
        <v>184</v>
      </c>
      <c r="L46" s="152" t="s">
        <v>185</v>
      </c>
      <c r="M46" s="153" t="s">
        <v>17</v>
      </c>
      <c r="N46" s="148"/>
      <c r="O46" s="15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</row>
    <row r="47" spans="1:98" s="17" customFormat="1" ht="45.75" hidden="1" customHeight="1" x14ac:dyDescent="0.25">
      <c r="A47" s="155" t="s">
        <v>186</v>
      </c>
      <c r="B47" s="156" t="s">
        <v>187</v>
      </c>
      <c r="C47" s="157" t="s">
        <v>188</v>
      </c>
      <c r="D47" s="147" t="s">
        <v>189</v>
      </c>
      <c r="E47" s="158">
        <v>980000</v>
      </c>
      <c r="F47" s="149" t="s">
        <v>182</v>
      </c>
      <c r="G47" s="158" t="s">
        <v>190</v>
      </c>
      <c r="H47" s="157" t="s">
        <v>191</v>
      </c>
      <c r="I47" s="159" t="s">
        <v>192</v>
      </c>
      <c r="J47" s="160" t="s">
        <v>16</v>
      </c>
      <c r="K47" s="159" t="s">
        <v>193</v>
      </c>
      <c r="L47" s="161" t="s">
        <v>194</v>
      </c>
      <c r="M47" s="153" t="s">
        <v>17</v>
      </c>
      <c r="N47" s="153"/>
      <c r="O47" s="162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</row>
    <row r="48" spans="1:98" s="17" customFormat="1" ht="54" hidden="1" customHeight="1" x14ac:dyDescent="0.25">
      <c r="A48" s="163" t="s">
        <v>195</v>
      </c>
      <c r="B48" s="156" t="s">
        <v>196</v>
      </c>
      <c r="C48" s="157" t="s">
        <v>197</v>
      </c>
      <c r="D48" s="164" t="s">
        <v>198</v>
      </c>
      <c r="E48" s="165">
        <v>1200000</v>
      </c>
      <c r="F48" s="149" t="s">
        <v>182</v>
      </c>
      <c r="G48" s="165"/>
      <c r="H48" s="157" t="s">
        <v>116</v>
      </c>
      <c r="I48" s="166" t="s">
        <v>16</v>
      </c>
      <c r="J48" s="166" t="s">
        <v>116</v>
      </c>
      <c r="K48" s="167" t="s">
        <v>199</v>
      </c>
      <c r="L48" s="168" t="s">
        <v>185</v>
      </c>
      <c r="M48" s="153" t="s">
        <v>17</v>
      </c>
      <c r="N48" s="169"/>
      <c r="O48" s="162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</row>
    <row r="49" spans="1:98" s="17" customFormat="1" ht="50.25" hidden="1" customHeight="1" x14ac:dyDescent="0.25">
      <c r="A49" s="155" t="s">
        <v>200</v>
      </c>
      <c r="B49" s="145" t="s">
        <v>201</v>
      </c>
      <c r="C49" s="146" t="s">
        <v>202</v>
      </c>
      <c r="D49" s="170" t="s">
        <v>203</v>
      </c>
      <c r="E49" s="171">
        <v>982000</v>
      </c>
      <c r="F49" s="149" t="s">
        <v>182</v>
      </c>
      <c r="G49" s="171" t="s">
        <v>204</v>
      </c>
      <c r="H49" s="157" t="s">
        <v>116</v>
      </c>
      <c r="I49" s="172" t="s">
        <v>16</v>
      </c>
      <c r="J49" s="172" t="s">
        <v>16</v>
      </c>
      <c r="K49" s="173" t="s">
        <v>205</v>
      </c>
      <c r="L49" s="174" t="s">
        <v>185</v>
      </c>
      <c r="M49" s="153" t="s">
        <v>17</v>
      </c>
      <c r="N49" s="175"/>
      <c r="O49" s="15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</row>
    <row r="50" spans="1:98" s="17" customFormat="1" ht="87.75" hidden="1" customHeight="1" x14ac:dyDescent="0.25">
      <c r="A50" s="570" t="s">
        <v>206</v>
      </c>
      <c r="B50" s="176" t="s">
        <v>207</v>
      </c>
      <c r="C50" s="177" t="s">
        <v>208</v>
      </c>
      <c r="D50" s="170" t="s">
        <v>209</v>
      </c>
      <c r="E50" s="178">
        <v>1500000</v>
      </c>
      <c r="F50" s="149" t="s">
        <v>182</v>
      </c>
      <c r="G50" s="178" t="s">
        <v>210</v>
      </c>
      <c r="H50" s="179" t="s">
        <v>16</v>
      </c>
      <c r="I50" s="180" t="s">
        <v>16</v>
      </c>
      <c r="J50" s="172" t="s">
        <v>16</v>
      </c>
      <c r="K50" s="172" t="s">
        <v>16</v>
      </c>
      <c r="L50" s="170" t="s">
        <v>211</v>
      </c>
      <c r="M50" s="153" t="s">
        <v>17</v>
      </c>
      <c r="N50" s="181"/>
      <c r="O50" s="15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</row>
    <row r="51" spans="1:98" s="17" customFormat="1" ht="47.25" hidden="1" customHeight="1" x14ac:dyDescent="0.25">
      <c r="A51" s="571"/>
      <c r="B51" s="182" t="s">
        <v>212</v>
      </c>
      <c r="C51" s="183" t="s">
        <v>213</v>
      </c>
      <c r="D51" s="184" t="s">
        <v>214</v>
      </c>
      <c r="E51" s="185" t="s">
        <v>215</v>
      </c>
      <c r="F51" s="149" t="s">
        <v>182</v>
      </c>
      <c r="G51" s="186"/>
      <c r="H51" s="187" t="s">
        <v>16</v>
      </c>
      <c r="I51" s="188" t="s">
        <v>16</v>
      </c>
      <c r="J51" s="166" t="s">
        <v>16</v>
      </c>
      <c r="K51" s="166" t="s">
        <v>16</v>
      </c>
      <c r="L51" s="184" t="s">
        <v>216</v>
      </c>
      <c r="M51" s="153" t="s">
        <v>17</v>
      </c>
      <c r="N51" s="189"/>
      <c r="O51" s="162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</row>
    <row r="52" spans="1:98" ht="48.75" hidden="1" customHeight="1" x14ac:dyDescent="0.25">
      <c r="A52" s="163" t="s">
        <v>217</v>
      </c>
      <c r="B52" s="156" t="s">
        <v>218</v>
      </c>
      <c r="C52" s="157" t="s">
        <v>219</v>
      </c>
      <c r="D52" s="147" t="s">
        <v>220</v>
      </c>
      <c r="E52" s="165">
        <v>350000</v>
      </c>
      <c r="F52" s="149" t="s">
        <v>182</v>
      </c>
      <c r="G52" s="165" t="s">
        <v>221</v>
      </c>
      <c r="H52" s="190" t="s">
        <v>222</v>
      </c>
      <c r="I52" s="166" t="s">
        <v>223</v>
      </c>
      <c r="J52" s="166" t="s">
        <v>224</v>
      </c>
      <c r="K52" s="191" t="s">
        <v>225</v>
      </c>
      <c r="L52" s="161" t="s">
        <v>226</v>
      </c>
      <c r="M52" s="153" t="s">
        <v>17</v>
      </c>
      <c r="N52" s="192"/>
      <c r="O52" s="162"/>
    </row>
    <row r="53" spans="1:98" ht="48.75" hidden="1" customHeight="1" x14ac:dyDescent="0.25">
      <c r="A53" s="570" t="s">
        <v>227</v>
      </c>
      <c r="B53" s="145" t="s">
        <v>228</v>
      </c>
      <c r="C53" s="146" t="s">
        <v>229</v>
      </c>
      <c r="D53" s="152" t="s">
        <v>230</v>
      </c>
      <c r="E53" s="148">
        <v>146000</v>
      </c>
      <c r="F53" s="149" t="s">
        <v>182</v>
      </c>
      <c r="G53" s="148" t="s">
        <v>231</v>
      </c>
      <c r="H53" s="146" t="s">
        <v>232</v>
      </c>
      <c r="I53" s="151" t="s">
        <v>16</v>
      </c>
      <c r="J53" s="151" t="s">
        <v>16</v>
      </c>
      <c r="K53" s="150" t="s">
        <v>233</v>
      </c>
      <c r="L53" s="152" t="s">
        <v>234</v>
      </c>
      <c r="M53" s="153" t="s">
        <v>17</v>
      </c>
      <c r="N53" s="193"/>
      <c r="O53" s="194"/>
    </row>
    <row r="54" spans="1:98" ht="81" hidden="1" customHeight="1" x14ac:dyDescent="0.25">
      <c r="A54" s="571"/>
      <c r="B54" s="156" t="s">
        <v>235</v>
      </c>
      <c r="C54" s="157" t="s">
        <v>236</v>
      </c>
      <c r="D54" s="161" t="s">
        <v>237</v>
      </c>
      <c r="E54" s="158">
        <v>300000</v>
      </c>
      <c r="F54" s="149" t="s">
        <v>182</v>
      </c>
      <c r="G54" s="158" t="s">
        <v>238</v>
      </c>
      <c r="H54" s="157" t="s">
        <v>239</v>
      </c>
      <c r="I54" s="160" t="s">
        <v>16</v>
      </c>
      <c r="J54" s="160" t="s">
        <v>16</v>
      </c>
      <c r="K54" s="159" t="s">
        <v>233</v>
      </c>
      <c r="L54" s="161" t="s">
        <v>226</v>
      </c>
      <c r="M54" s="153" t="s">
        <v>17</v>
      </c>
      <c r="N54" s="153"/>
      <c r="O54" s="195"/>
    </row>
    <row r="55" spans="1:98" ht="67.5" hidden="1" customHeight="1" x14ac:dyDescent="0.25">
      <c r="A55" s="196" t="s">
        <v>240</v>
      </c>
      <c r="B55" s="197" t="s">
        <v>241</v>
      </c>
      <c r="C55" s="198" t="s">
        <v>242</v>
      </c>
      <c r="D55" s="199" t="s">
        <v>243</v>
      </c>
      <c r="E55" s="200">
        <v>2000000</v>
      </c>
      <c r="F55" s="201"/>
      <c r="G55" s="200"/>
      <c r="H55" s="202" t="s">
        <v>116</v>
      </c>
      <c r="I55" s="203" t="s">
        <v>16</v>
      </c>
      <c r="J55" s="203" t="s">
        <v>16</v>
      </c>
      <c r="K55" s="203" t="s">
        <v>16</v>
      </c>
      <c r="L55" s="204" t="s">
        <v>185</v>
      </c>
      <c r="M55" s="205"/>
      <c r="N55" s="206" t="s">
        <v>17</v>
      </c>
      <c r="O55" s="207"/>
    </row>
    <row r="56" spans="1:98" s="17" customFormat="1" ht="75.75" hidden="1" customHeight="1" x14ac:dyDescent="0.25">
      <c r="A56" s="572" t="s">
        <v>244</v>
      </c>
      <c r="B56" s="197" t="s">
        <v>245</v>
      </c>
      <c r="C56" s="208" t="s">
        <v>246</v>
      </c>
      <c r="D56" s="209" t="s">
        <v>247</v>
      </c>
      <c r="E56" s="210">
        <v>2580000</v>
      </c>
      <c r="F56" s="211"/>
      <c r="G56" s="212" t="s">
        <v>248</v>
      </c>
      <c r="H56" s="198" t="s">
        <v>191</v>
      </c>
      <c r="I56" s="203" t="s">
        <v>133</v>
      </c>
      <c r="J56" s="203" t="s">
        <v>13</v>
      </c>
      <c r="K56" s="203" t="s">
        <v>16</v>
      </c>
      <c r="L56" s="209" t="s">
        <v>249</v>
      </c>
      <c r="M56" s="205"/>
      <c r="N56" s="206" t="s">
        <v>17</v>
      </c>
      <c r="O56" s="207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</row>
    <row r="57" spans="1:98" ht="39.950000000000003" hidden="1" customHeight="1" x14ac:dyDescent="0.25">
      <c r="A57" s="573"/>
      <c r="B57" s="197" t="s">
        <v>250</v>
      </c>
      <c r="C57" s="208" t="s">
        <v>202</v>
      </c>
      <c r="D57" s="209" t="s">
        <v>251</v>
      </c>
      <c r="E57" s="212">
        <v>820379.79</v>
      </c>
      <c r="F57" s="211"/>
      <c r="G57" s="212"/>
      <c r="H57" s="198" t="s">
        <v>12</v>
      </c>
      <c r="I57" s="203" t="s">
        <v>12</v>
      </c>
      <c r="J57" s="203" t="s">
        <v>13</v>
      </c>
      <c r="K57" s="203" t="s">
        <v>13</v>
      </c>
      <c r="L57" s="213" t="s">
        <v>185</v>
      </c>
      <c r="M57" s="205"/>
      <c r="N57" s="214" t="s">
        <v>17</v>
      </c>
      <c r="O57" s="207"/>
    </row>
    <row r="58" spans="1:98" s="17" customFormat="1" ht="50.25" hidden="1" customHeight="1" x14ac:dyDescent="0.25">
      <c r="A58" s="196" t="s">
        <v>252</v>
      </c>
      <c r="B58" s="197" t="s">
        <v>253</v>
      </c>
      <c r="C58" s="198" t="s">
        <v>254</v>
      </c>
      <c r="D58" s="215" t="s">
        <v>255</v>
      </c>
      <c r="E58" s="216">
        <v>1000000</v>
      </c>
      <c r="F58" s="217"/>
      <c r="G58" s="216" t="s">
        <v>256</v>
      </c>
      <c r="H58" s="202" t="s">
        <v>116</v>
      </c>
      <c r="I58" s="203" t="s">
        <v>16</v>
      </c>
      <c r="J58" s="203" t="s">
        <v>16</v>
      </c>
      <c r="K58" s="203" t="s">
        <v>16</v>
      </c>
      <c r="L58" s="218" t="s">
        <v>249</v>
      </c>
      <c r="M58" s="205"/>
      <c r="N58" s="206" t="s">
        <v>17</v>
      </c>
      <c r="O58" s="207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</row>
    <row r="59" spans="1:98" ht="39.950000000000003" hidden="1" customHeight="1" x14ac:dyDescent="0.25">
      <c r="A59" s="196" t="s">
        <v>179</v>
      </c>
      <c r="B59" s="219" t="s">
        <v>257</v>
      </c>
      <c r="C59" s="202" t="s">
        <v>258</v>
      </c>
      <c r="D59" s="215" t="s">
        <v>259</v>
      </c>
      <c r="E59" s="220">
        <v>1100000</v>
      </c>
      <c r="F59" s="221"/>
      <c r="G59" s="220"/>
      <c r="H59" s="202" t="s">
        <v>16</v>
      </c>
      <c r="I59" s="222" t="s">
        <v>16</v>
      </c>
      <c r="J59" s="223" t="s">
        <v>16</v>
      </c>
      <c r="K59" s="222" t="s">
        <v>116</v>
      </c>
      <c r="L59" s="218" t="s">
        <v>260</v>
      </c>
      <c r="M59" s="205"/>
      <c r="N59" s="205" t="s">
        <v>1</v>
      </c>
      <c r="O59" s="224"/>
    </row>
    <row r="60" spans="1:98" s="17" customFormat="1" ht="84" hidden="1" customHeight="1" x14ac:dyDescent="0.25">
      <c r="A60" s="196" t="s">
        <v>261</v>
      </c>
      <c r="B60" s="197" t="s">
        <v>262</v>
      </c>
      <c r="C60" s="198"/>
      <c r="D60" s="199" t="s">
        <v>263</v>
      </c>
      <c r="E60" s="225">
        <v>2000000</v>
      </c>
      <c r="F60" s="226"/>
      <c r="G60" s="225">
        <v>326000</v>
      </c>
      <c r="H60" s="198" t="s">
        <v>264</v>
      </c>
      <c r="I60" s="227" t="s">
        <v>16</v>
      </c>
      <c r="J60" s="227" t="s">
        <v>16</v>
      </c>
      <c r="K60" s="228" t="s">
        <v>193</v>
      </c>
      <c r="L60" s="204" t="s">
        <v>265</v>
      </c>
      <c r="M60" s="205"/>
      <c r="N60" s="229" t="s">
        <v>1</v>
      </c>
      <c r="O60" s="207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</row>
    <row r="61" spans="1:98" ht="63" hidden="1" customHeight="1" x14ac:dyDescent="0.25">
      <c r="A61" s="230" t="s">
        <v>266</v>
      </c>
      <c r="B61" s="219" t="s">
        <v>267</v>
      </c>
      <c r="C61" s="202" t="s">
        <v>268</v>
      </c>
      <c r="D61" s="231" t="s">
        <v>269</v>
      </c>
      <c r="E61" s="232">
        <v>2000000</v>
      </c>
      <c r="F61" s="233"/>
      <c r="G61" s="232">
        <v>326000</v>
      </c>
      <c r="H61" s="202" t="s">
        <v>116</v>
      </c>
      <c r="I61" s="234" t="s">
        <v>16</v>
      </c>
      <c r="J61" s="234" t="s">
        <v>16</v>
      </c>
      <c r="K61" s="235" t="s">
        <v>270</v>
      </c>
      <c r="L61" s="231" t="s">
        <v>265</v>
      </c>
      <c r="M61" s="205"/>
      <c r="N61" s="236" t="s">
        <v>1</v>
      </c>
      <c r="O61" s="224"/>
    </row>
    <row r="62" spans="1:98" s="17" customFormat="1" ht="66" hidden="1" customHeight="1" x14ac:dyDescent="0.25">
      <c r="A62" s="230" t="s">
        <v>271</v>
      </c>
      <c r="B62" s="219" t="s">
        <v>201</v>
      </c>
      <c r="C62" s="202" t="s">
        <v>202</v>
      </c>
      <c r="D62" s="231" t="s">
        <v>272</v>
      </c>
      <c r="E62" s="232">
        <v>2000000</v>
      </c>
      <c r="F62" s="233"/>
      <c r="G62" s="232">
        <v>345000</v>
      </c>
      <c r="H62" s="202" t="s">
        <v>116</v>
      </c>
      <c r="I62" s="234" t="s">
        <v>16</v>
      </c>
      <c r="J62" s="234" t="s">
        <v>16</v>
      </c>
      <c r="K62" s="237" t="s">
        <v>273</v>
      </c>
      <c r="L62" s="231" t="s">
        <v>265</v>
      </c>
      <c r="M62" s="205"/>
      <c r="N62" s="238" t="s">
        <v>1</v>
      </c>
      <c r="O62" s="22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</row>
    <row r="63" spans="1:98" s="17" customFormat="1" ht="54.75" hidden="1" customHeight="1" x14ac:dyDescent="0.25">
      <c r="A63" s="196" t="s">
        <v>274</v>
      </c>
      <c r="B63" s="197" t="s">
        <v>275</v>
      </c>
      <c r="C63" s="198" t="s">
        <v>276</v>
      </c>
      <c r="D63" s="199" t="s">
        <v>277</v>
      </c>
      <c r="E63" s="225">
        <v>2500000</v>
      </c>
      <c r="F63" s="226"/>
      <c r="G63" s="225">
        <v>250000</v>
      </c>
      <c r="H63" s="198" t="s">
        <v>191</v>
      </c>
      <c r="I63" s="227" t="s">
        <v>16</v>
      </c>
      <c r="J63" s="227" t="s">
        <v>16</v>
      </c>
      <c r="K63" s="228" t="s">
        <v>233</v>
      </c>
      <c r="L63" s="204" t="s">
        <v>194</v>
      </c>
      <c r="M63" s="205"/>
      <c r="N63" s="229" t="s">
        <v>17</v>
      </c>
      <c r="O63" s="207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</row>
    <row r="64" spans="1:98" ht="53.25" hidden="1" customHeight="1" x14ac:dyDescent="0.25">
      <c r="A64" s="196" t="s">
        <v>278</v>
      </c>
      <c r="B64" s="197" t="s">
        <v>279</v>
      </c>
      <c r="C64" s="198" t="s">
        <v>280</v>
      </c>
      <c r="D64" s="199" t="s">
        <v>281</v>
      </c>
      <c r="E64" s="225">
        <v>280000</v>
      </c>
      <c r="F64" s="226"/>
      <c r="G64" s="225"/>
      <c r="H64" s="198" t="s">
        <v>116</v>
      </c>
      <c r="I64" s="227" t="s">
        <v>16</v>
      </c>
      <c r="J64" s="227" t="s">
        <v>16</v>
      </c>
      <c r="K64" s="228" t="s">
        <v>193</v>
      </c>
      <c r="L64" s="204" t="s">
        <v>260</v>
      </c>
      <c r="M64" s="205"/>
      <c r="N64" s="229" t="s">
        <v>17</v>
      </c>
      <c r="O64" s="207"/>
    </row>
    <row r="65" spans="1:98" s="17" customFormat="1" ht="52.5" hidden="1" customHeight="1" x14ac:dyDescent="0.25">
      <c r="A65" s="230" t="s">
        <v>282</v>
      </c>
      <c r="B65" s="219" t="s">
        <v>283</v>
      </c>
      <c r="C65" s="202" t="s">
        <v>284</v>
      </c>
      <c r="D65" s="215" t="s">
        <v>285</v>
      </c>
      <c r="E65" s="220">
        <v>4850000</v>
      </c>
      <c r="F65" s="221"/>
      <c r="G65" s="220"/>
      <c r="H65" s="202" t="s">
        <v>116</v>
      </c>
      <c r="I65" s="222" t="s">
        <v>286</v>
      </c>
      <c r="J65" s="223" t="s">
        <v>16</v>
      </c>
      <c r="K65" s="222" t="s">
        <v>193</v>
      </c>
      <c r="L65" s="218" t="s">
        <v>260</v>
      </c>
      <c r="M65" s="205"/>
      <c r="N65" s="205" t="s">
        <v>1</v>
      </c>
      <c r="O65" s="22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54.75" hidden="1" customHeight="1" x14ac:dyDescent="0.25">
      <c r="A66" s="230" t="s">
        <v>287</v>
      </c>
      <c r="B66" s="219" t="s">
        <v>288</v>
      </c>
      <c r="C66" s="202" t="s">
        <v>289</v>
      </c>
      <c r="D66" s="231" t="s">
        <v>290</v>
      </c>
      <c r="E66" s="232">
        <v>1350000</v>
      </c>
      <c r="F66" s="233"/>
      <c r="G66" s="232">
        <v>326000</v>
      </c>
      <c r="H66" s="202" t="s">
        <v>116</v>
      </c>
      <c r="I66" s="234" t="s">
        <v>16</v>
      </c>
      <c r="J66" s="234" t="s">
        <v>16</v>
      </c>
      <c r="K66" s="237" t="s">
        <v>16</v>
      </c>
      <c r="L66" s="231" t="s">
        <v>249</v>
      </c>
      <c r="M66" s="205"/>
      <c r="N66" s="238" t="s">
        <v>17</v>
      </c>
      <c r="O66" s="224"/>
    </row>
    <row r="67" spans="1:98" ht="54.75" hidden="1" customHeight="1" x14ac:dyDescent="0.25">
      <c r="A67" s="230" t="s">
        <v>291</v>
      </c>
      <c r="B67" s="219" t="s">
        <v>292</v>
      </c>
      <c r="C67" s="202" t="s">
        <v>246</v>
      </c>
      <c r="D67" s="215" t="s">
        <v>293</v>
      </c>
      <c r="E67" s="220">
        <v>1650000</v>
      </c>
      <c r="F67" s="221"/>
      <c r="G67" s="220"/>
      <c r="H67" s="202" t="s">
        <v>116</v>
      </c>
      <c r="I67" s="228" t="s">
        <v>16</v>
      </c>
      <c r="J67" s="223" t="s">
        <v>16</v>
      </c>
      <c r="K67" s="222" t="s">
        <v>233</v>
      </c>
      <c r="L67" s="218" t="s">
        <v>185</v>
      </c>
      <c r="M67" s="205"/>
      <c r="N67" s="205" t="s">
        <v>17</v>
      </c>
      <c r="O67" s="224"/>
    </row>
    <row r="68" spans="1:98" s="17" customFormat="1" ht="39.950000000000003" hidden="1" customHeight="1" x14ac:dyDescent="0.25">
      <c r="A68" s="196" t="s">
        <v>294</v>
      </c>
      <c r="B68" s="197" t="s">
        <v>295</v>
      </c>
      <c r="C68" s="198" t="s">
        <v>296</v>
      </c>
      <c r="D68" s="209" t="s">
        <v>297</v>
      </c>
      <c r="E68" s="216">
        <v>990000</v>
      </c>
      <c r="F68" s="217"/>
      <c r="G68" s="216" t="s">
        <v>298</v>
      </c>
      <c r="H68" s="239" t="s">
        <v>16</v>
      </c>
      <c r="I68" s="203" t="s">
        <v>16</v>
      </c>
      <c r="J68" s="203" t="s">
        <v>16</v>
      </c>
      <c r="K68" s="240" t="s">
        <v>16</v>
      </c>
      <c r="L68" s="209" t="s">
        <v>299</v>
      </c>
      <c r="M68" s="205"/>
      <c r="N68" s="206" t="s">
        <v>1</v>
      </c>
      <c r="O68" s="207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</row>
    <row r="69" spans="1:98" ht="63" hidden="1" customHeight="1" x14ac:dyDescent="0.25">
      <c r="A69" s="230" t="s">
        <v>300</v>
      </c>
      <c r="B69" s="219" t="s">
        <v>301</v>
      </c>
      <c r="C69" s="202" t="s">
        <v>302</v>
      </c>
      <c r="D69" s="231" t="s">
        <v>303</v>
      </c>
      <c r="E69" s="232">
        <v>2200000</v>
      </c>
      <c r="F69" s="233"/>
      <c r="G69" s="232" t="s">
        <v>304</v>
      </c>
      <c r="H69" s="241" t="s">
        <v>16</v>
      </c>
      <c r="I69" s="234" t="s">
        <v>16</v>
      </c>
      <c r="J69" s="234" t="s">
        <v>16</v>
      </c>
      <c r="K69" s="237" t="s">
        <v>16</v>
      </c>
      <c r="L69" s="231" t="s">
        <v>249</v>
      </c>
      <c r="M69" s="205"/>
      <c r="N69" s="238" t="s">
        <v>17</v>
      </c>
      <c r="O69" s="224"/>
    </row>
    <row r="70" spans="1:98" s="17" customFormat="1" ht="39.950000000000003" hidden="1" customHeight="1" x14ac:dyDescent="0.25">
      <c r="A70" s="230" t="s">
        <v>305</v>
      </c>
      <c r="B70" s="197" t="s">
        <v>306</v>
      </c>
      <c r="C70" s="198" t="s">
        <v>307</v>
      </c>
      <c r="D70" s="215" t="s">
        <v>308</v>
      </c>
      <c r="E70" s="225">
        <v>200000</v>
      </c>
      <c r="F70" s="226"/>
      <c r="G70" s="242" t="s">
        <v>309</v>
      </c>
      <c r="H70" s="198" t="s">
        <v>116</v>
      </c>
      <c r="I70" s="228" t="s">
        <v>16</v>
      </c>
      <c r="J70" s="227" t="s">
        <v>116</v>
      </c>
      <c r="K70" s="228" t="s">
        <v>233</v>
      </c>
      <c r="L70" s="204" t="s">
        <v>260</v>
      </c>
      <c r="M70" s="205"/>
      <c r="N70" s="229" t="s">
        <v>1</v>
      </c>
      <c r="O70" s="225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</row>
    <row r="71" spans="1:98" ht="39.950000000000003" hidden="1" customHeight="1" x14ac:dyDescent="0.25">
      <c r="A71" s="574" t="s">
        <v>310</v>
      </c>
      <c r="B71" s="219" t="s">
        <v>311</v>
      </c>
      <c r="C71" s="202"/>
      <c r="D71" s="231" t="s">
        <v>312</v>
      </c>
      <c r="E71" s="232">
        <v>1500000</v>
      </c>
      <c r="F71" s="233"/>
      <c r="G71" s="232"/>
      <c r="H71" s="241" t="s">
        <v>16</v>
      </c>
      <c r="I71" s="234" t="s">
        <v>116</v>
      </c>
      <c r="J71" s="234" t="s">
        <v>16</v>
      </c>
      <c r="K71" s="234" t="s">
        <v>16</v>
      </c>
      <c r="L71" s="243" t="s">
        <v>260</v>
      </c>
      <c r="M71" s="205"/>
      <c r="N71" s="244" t="s">
        <v>1</v>
      </c>
      <c r="O71" s="245"/>
    </row>
    <row r="72" spans="1:98" s="17" customFormat="1" ht="55.9" hidden="1" customHeight="1" x14ac:dyDescent="0.25">
      <c r="A72" s="575"/>
      <c r="B72" s="246" t="s">
        <v>313</v>
      </c>
      <c r="C72" s="247" t="s">
        <v>314</v>
      </c>
      <c r="D72" s="218" t="s">
        <v>315</v>
      </c>
      <c r="E72" s="248">
        <v>500000</v>
      </c>
      <c r="F72" s="249"/>
      <c r="G72" s="248" t="s">
        <v>309</v>
      </c>
      <c r="H72" s="247"/>
      <c r="I72" s="250" t="s">
        <v>16</v>
      </c>
      <c r="J72" s="250" t="s">
        <v>116</v>
      </c>
      <c r="K72" s="223" t="s">
        <v>16</v>
      </c>
      <c r="L72" s="218" t="s">
        <v>194</v>
      </c>
      <c r="M72" s="205"/>
      <c r="N72" s="244" t="s">
        <v>17</v>
      </c>
      <c r="O72" s="251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</row>
    <row r="73" spans="1:98" s="17" customFormat="1" ht="55.9" hidden="1" customHeight="1" x14ac:dyDescent="0.25">
      <c r="A73" s="252" t="s">
        <v>316</v>
      </c>
      <c r="B73" s="219" t="s">
        <v>317</v>
      </c>
      <c r="C73" s="202" t="s">
        <v>318</v>
      </c>
      <c r="D73" s="215" t="s">
        <v>319</v>
      </c>
      <c r="E73" s="220">
        <v>900000</v>
      </c>
      <c r="F73" s="221"/>
      <c r="G73" s="220"/>
      <c r="H73" s="202" t="s">
        <v>116</v>
      </c>
      <c r="I73" s="223" t="s">
        <v>16</v>
      </c>
      <c r="J73" s="223" t="s">
        <v>116</v>
      </c>
      <c r="K73" s="222" t="s">
        <v>320</v>
      </c>
      <c r="L73" s="218" t="s">
        <v>185</v>
      </c>
      <c r="M73" s="205"/>
      <c r="N73" s="220" t="s">
        <v>17</v>
      </c>
      <c r="O73" s="245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</row>
    <row r="74" spans="1:98" s="17" customFormat="1" ht="55.5" hidden="1" customHeight="1" x14ac:dyDescent="0.25">
      <c r="A74" s="230" t="s">
        <v>321</v>
      </c>
      <c r="B74" s="219" t="s">
        <v>322</v>
      </c>
      <c r="C74" s="202" t="s">
        <v>323</v>
      </c>
      <c r="D74" s="215" t="s">
        <v>324</v>
      </c>
      <c r="E74" s="220">
        <v>1500000</v>
      </c>
      <c r="F74" s="221"/>
      <c r="G74" s="220">
        <v>326000</v>
      </c>
      <c r="H74" s="202" t="s">
        <v>239</v>
      </c>
      <c r="I74" s="223" t="s">
        <v>16</v>
      </c>
      <c r="J74" s="223" t="s">
        <v>16</v>
      </c>
      <c r="K74" s="222" t="s">
        <v>325</v>
      </c>
      <c r="L74" s="204" t="s">
        <v>265</v>
      </c>
      <c r="M74" s="205"/>
      <c r="N74" s="205" t="s">
        <v>1</v>
      </c>
      <c r="O74" s="22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</row>
    <row r="75" spans="1:98" ht="39.950000000000003" hidden="1" customHeight="1" x14ac:dyDescent="0.25">
      <c r="A75" s="196" t="s">
        <v>326</v>
      </c>
      <c r="B75" s="253" t="s">
        <v>327</v>
      </c>
      <c r="C75" s="208" t="s">
        <v>328</v>
      </c>
      <c r="D75" s="215" t="s">
        <v>329</v>
      </c>
      <c r="E75" s="212">
        <v>300000</v>
      </c>
      <c r="F75" s="211"/>
      <c r="G75" s="212"/>
      <c r="H75" s="208" t="s">
        <v>16</v>
      </c>
      <c r="I75" s="227" t="s">
        <v>16</v>
      </c>
      <c r="J75" s="227" t="s">
        <v>16</v>
      </c>
      <c r="K75" s="254" t="s">
        <v>330</v>
      </c>
      <c r="L75" s="218" t="s">
        <v>260</v>
      </c>
      <c r="M75" s="205"/>
      <c r="N75" s="255" t="s">
        <v>1</v>
      </c>
      <c r="O75" s="256"/>
    </row>
    <row r="76" spans="1:98" ht="48" hidden="1" customHeight="1" x14ac:dyDescent="0.25">
      <c r="A76" s="230" t="s">
        <v>331</v>
      </c>
      <c r="B76" s="219" t="s">
        <v>332</v>
      </c>
      <c r="C76" s="202" t="s">
        <v>202</v>
      </c>
      <c r="D76" s="215" t="s">
        <v>333</v>
      </c>
      <c r="E76" s="220">
        <v>2265000</v>
      </c>
      <c r="F76" s="221"/>
      <c r="G76" s="257" t="s">
        <v>298</v>
      </c>
      <c r="H76" s="202" t="s">
        <v>239</v>
      </c>
      <c r="I76" s="223" t="s">
        <v>16</v>
      </c>
      <c r="J76" s="223" t="s">
        <v>16</v>
      </c>
      <c r="K76" s="222" t="s">
        <v>320</v>
      </c>
      <c r="L76" s="218" t="s">
        <v>260</v>
      </c>
      <c r="M76" s="205"/>
      <c r="N76" s="205" t="s">
        <v>1</v>
      </c>
      <c r="O76" s="245"/>
    </row>
    <row r="77" spans="1:98" ht="54.75" hidden="1" customHeight="1" x14ac:dyDescent="0.25">
      <c r="A77" s="196" t="s">
        <v>334</v>
      </c>
      <c r="B77" s="197" t="s">
        <v>335</v>
      </c>
      <c r="C77" s="198" t="s">
        <v>336</v>
      </c>
      <c r="D77" s="199" t="s">
        <v>337</v>
      </c>
      <c r="E77" s="225">
        <v>700000</v>
      </c>
      <c r="F77" s="226"/>
      <c r="G77" s="225">
        <v>345000</v>
      </c>
      <c r="H77" s="198" t="s">
        <v>338</v>
      </c>
      <c r="I77" s="227" t="s">
        <v>16</v>
      </c>
      <c r="J77" s="227" t="s">
        <v>16</v>
      </c>
      <c r="K77" s="228" t="s">
        <v>320</v>
      </c>
      <c r="L77" s="218" t="s">
        <v>265</v>
      </c>
      <c r="M77" s="205"/>
      <c r="N77" s="229" t="s">
        <v>1</v>
      </c>
      <c r="O77" s="256"/>
    </row>
    <row r="78" spans="1:98" ht="39.950000000000003" hidden="1" customHeight="1" x14ac:dyDescent="0.25">
      <c r="A78" s="196" t="s">
        <v>339</v>
      </c>
      <c r="B78" s="197" t="s">
        <v>340</v>
      </c>
      <c r="C78" s="198" t="s">
        <v>246</v>
      </c>
      <c r="D78" s="209" t="s">
        <v>341</v>
      </c>
      <c r="E78" s="216">
        <v>1950000</v>
      </c>
      <c r="F78" s="217"/>
      <c r="G78" s="216" t="s">
        <v>309</v>
      </c>
      <c r="H78" s="239" t="s">
        <v>342</v>
      </c>
      <c r="I78" s="203" t="s">
        <v>16</v>
      </c>
      <c r="J78" s="203" t="s">
        <v>16</v>
      </c>
      <c r="K78" s="240"/>
      <c r="L78" s="209" t="s">
        <v>194</v>
      </c>
      <c r="M78" s="205"/>
      <c r="N78" s="258" t="s">
        <v>17</v>
      </c>
      <c r="O78" s="256"/>
    </row>
    <row r="79" spans="1:98" s="17" customFormat="1" ht="49.5" hidden="1" customHeight="1" x14ac:dyDescent="0.25">
      <c r="A79" s="230" t="s">
        <v>343</v>
      </c>
      <c r="B79" s="219" t="s">
        <v>344</v>
      </c>
      <c r="C79" s="202" t="s">
        <v>345</v>
      </c>
      <c r="D79" s="215" t="s">
        <v>346</v>
      </c>
      <c r="E79" s="220">
        <v>2970000</v>
      </c>
      <c r="F79" s="221"/>
      <c r="G79" s="220">
        <v>345000</v>
      </c>
      <c r="H79" s="202" t="s">
        <v>347</v>
      </c>
      <c r="I79" s="223" t="s">
        <v>16</v>
      </c>
      <c r="J79" s="223" t="s">
        <v>16</v>
      </c>
      <c r="K79" s="222" t="s">
        <v>320</v>
      </c>
      <c r="L79" s="218" t="s">
        <v>265</v>
      </c>
      <c r="M79" s="205"/>
      <c r="N79" s="205" t="s">
        <v>1</v>
      </c>
      <c r="O79" s="245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</row>
    <row r="80" spans="1:98" ht="39.950000000000003" hidden="1" customHeight="1" x14ac:dyDescent="0.25">
      <c r="A80" s="230" t="s">
        <v>348</v>
      </c>
      <c r="B80" s="246" t="s">
        <v>349</v>
      </c>
      <c r="C80" s="247" t="s">
        <v>202</v>
      </c>
      <c r="D80" s="231" t="s">
        <v>350</v>
      </c>
      <c r="E80" s="248">
        <v>1450000</v>
      </c>
      <c r="F80" s="249"/>
      <c r="G80" s="248" t="s">
        <v>298</v>
      </c>
      <c r="H80" s="259" t="s">
        <v>16</v>
      </c>
      <c r="I80" s="260" t="s">
        <v>16</v>
      </c>
      <c r="J80" s="261" t="s">
        <v>16</v>
      </c>
      <c r="K80" s="235" t="s">
        <v>116</v>
      </c>
      <c r="L80" s="243" t="s">
        <v>260</v>
      </c>
      <c r="M80" s="205"/>
      <c r="N80" s="244" t="s">
        <v>1</v>
      </c>
      <c r="O80" s="245"/>
    </row>
    <row r="81" spans="1:98" s="17" customFormat="1" ht="39.950000000000003" hidden="1" customHeight="1" x14ac:dyDescent="0.25">
      <c r="A81" s="196" t="s">
        <v>351</v>
      </c>
      <c r="B81" s="197" t="s">
        <v>352</v>
      </c>
      <c r="C81" s="198" t="s">
        <v>353</v>
      </c>
      <c r="D81" s="209" t="s">
        <v>354</v>
      </c>
      <c r="E81" s="216">
        <v>1000000</v>
      </c>
      <c r="F81" s="217"/>
      <c r="G81" s="216" t="s">
        <v>355</v>
      </c>
      <c r="H81" s="202" t="s">
        <v>116</v>
      </c>
      <c r="I81" s="227" t="s">
        <v>16</v>
      </c>
      <c r="J81" s="227" t="s">
        <v>16</v>
      </c>
      <c r="K81" s="262" t="s">
        <v>16</v>
      </c>
      <c r="L81" s="263" t="s">
        <v>185</v>
      </c>
      <c r="M81" s="205"/>
      <c r="N81" s="258" t="s">
        <v>17</v>
      </c>
      <c r="O81" s="256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</row>
    <row r="82" spans="1:98" ht="50.25" hidden="1" customHeight="1" x14ac:dyDescent="0.25">
      <c r="A82" s="196" t="s">
        <v>356</v>
      </c>
      <c r="B82" s="219" t="s">
        <v>357</v>
      </c>
      <c r="C82" s="202" t="s">
        <v>358</v>
      </c>
      <c r="D82" s="215" t="s">
        <v>359</v>
      </c>
      <c r="E82" s="220">
        <v>800000</v>
      </c>
      <c r="F82" s="221"/>
      <c r="G82" s="220">
        <v>370000</v>
      </c>
      <c r="H82" s="202" t="s">
        <v>116</v>
      </c>
      <c r="I82" s="223" t="s">
        <v>16</v>
      </c>
      <c r="J82" s="223" t="s">
        <v>16</v>
      </c>
      <c r="K82" s="222" t="s">
        <v>233</v>
      </c>
      <c r="L82" s="218" t="s">
        <v>265</v>
      </c>
      <c r="M82" s="205"/>
      <c r="N82" s="220" t="s">
        <v>1</v>
      </c>
      <c r="O82" s="245"/>
    </row>
    <row r="83" spans="1:98" s="17" customFormat="1" ht="114" hidden="1" customHeight="1" x14ac:dyDescent="0.25">
      <c r="A83" s="230" t="s">
        <v>360</v>
      </c>
      <c r="B83" s="219" t="s">
        <v>361</v>
      </c>
      <c r="C83" s="202" t="s">
        <v>362</v>
      </c>
      <c r="D83" s="231" t="s">
        <v>363</v>
      </c>
      <c r="E83" s="232">
        <v>2600000</v>
      </c>
      <c r="F83" s="233"/>
      <c r="G83" s="232">
        <f>490000+345000</f>
        <v>835000</v>
      </c>
      <c r="H83" s="202" t="s">
        <v>116</v>
      </c>
      <c r="I83" s="223" t="s">
        <v>16</v>
      </c>
      <c r="J83" s="223" t="s">
        <v>16</v>
      </c>
      <c r="K83" s="222" t="s">
        <v>364</v>
      </c>
      <c r="L83" s="264" t="s">
        <v>365</v>
      </c>
      <c r="M83" s="205"/>
      <c r="N83" s="244" t="s">
        <v>17</v>
      </c>
      <c r="O83" s="245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</row>
    <row r="84" spans="1:98" s="17" customFormat="1" ht="67.5" hidden="1" customHeight="1" x14ac:dyDescent="0.25">
      <c r="A84" s="230" t="s">
        <v>366</v>
      </c>
      <c r="B84" s="265" t="s">
        <v>367</v>
      </c>
      <c r="C84" s="266" t="s">
        <v>368</v>
      </c>
      <c r="D84" s="209" t="s">
        <v>369</v>
      </c>
      <c r="E84" s="210">
        <v>365000</v>
      </c>
      <c r="F84" s="267"/>
      <c r="G84" s="210" t="s">
        <v>298</v>
      </c>
      <c r="H84" s="268" t="s">
        <v>370</v>
      </c>
      <c r="I84" s="269" t="s">
        <v>16</v>
      </c>
      <c r="J84" s="269" t="s">
        <v>116</v>
      </c>
      <c r="K84" s="270" t="s">
        <v>371</v>
      </c>
      <c r="L84" s="209" t="s">
        <v>372</v>
      </c>
      <c r="M84" s="205"/>
      <c r="N84" s="258" t="s">
        <v>1</v>
      </c>
      <c r="O84" s="256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</row>
    <row r="85" spans="1:98" s="17" customFormat="1" ht="67.5" hidden="1" customHeight="1" x14ac:dyDescent="0.25">
      <c r="A85" s="230" t="s">
        <v>373</v>
      </c>
      <c r="B85" s="219" t="s">
        <v>374</v>
      </c>
      <c r="C85" s="202" t="s">
        <v>375</v>
      </c>
      <c r="D85" s="215" t="s">
        <v>376</v>
      </c>
      <c r="E85" s="220">
        <v>1450727.75</v>
      </c>
      <c r="F85" s="221"/>
      <c r="G85" s="257" t="s">
        <v>377</v>
      </c>
      <c r="H85" s="202" t="s">
        <v>378</v>
      </c>
      <c r="I85" s="223" t="s">
        <v>16</v>
      </c>
      <c r="J85" s="223" t="s">
        <v>16</v>
      </c>
      <c r="K85" s="222" t="s">
        <v>379</v>
      </c>
      <c r="L85" s="218" t="s">
        <v>249</v>
      </c>
      <c r="M85" s="205"/>
      <c r="N85" s="205" t="s">
        <v>17</v>
      </c>
      <c r="O85" s="22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</row>
    <row r="86" spans="1:98" ht="39.950000000000003" hidden="1" customHeight="1" x14ac:dyDescent="0.25">
      <c r="A86" s="271" t="s">
        <v>380</v>
      </c>
      <c r="B86" s="197" t="s">
        <v>381</v>
      </c>
      <c r="C86" s="198" t="s">
        <v>382</v>
      </c>
      <c r="D86" s="204" t="s">
        <v>383</v>
      </c>
      <c r="E86" s="225">
        <v>1354109.79</v>
      </c>
      <c r="F86" s="226"/>
      <c r="G86" s="242" t="s">
        <v>309</v>
      </c>
      <c r="H86" s="198" t="s">
        <v>116</v>
      </c>
      <c r="I86" s="227" t="s">
        <v>16</v>
      </c>
      <c r="J86" s="227" t="s">
        <v>13</v>
      </c>
      <c r="K86" s="228" t="s">
        <v>384</v>
      </c>
      <c r="L86" s="204" t="s">
        <v>194</v>
      </c>
      <c r="M86" s="205"/>
      <c r="N86" s="229" t="s">
        <v>17</v>
      </c>
      <c r="O86" s="256"/>
    </row>
    <row r="87" spans="1:98" ht="66" hidden="1" customHeight="1" x14ac:dyDescent="0.25">
      <c r="A87" s="230" t="s">
        <v>385</v>
      </c>
      <c r="B87" s="219" t="s">
        <v>386</v>
      </c>
      <c r="C87" s="202" t="s">
        <v>387</v>
      </c>
      <c r="D87" s="215" t="s">
        <v>388</v>
      </c>
      <c r="E87" s="220">
        <v>638000</v>
      </c>
      <c r="F87" s="221"/>
      <c r="G87" s="220">
        <v>345000</v>
      </c>
      <c r="H87" s="202" t="s">
        <v>116</v>
      </c>
      <c r="I87" s="223" t="s">
        <v>16</v>
      </c>
      <c r="J87" s="223" t="s">
        <v>16</v>
      </c>
      <c r="K87" s="222" t="s">
        <v>389</v>
      </c>
      <c r="L87" s="218" t="s">
        <v>249</v>
      </c>
      <c r="M87" s="205"/>
      <c r="N87" s="205" t="s">
        <v>17</v>
      </c>
      <c r="O87" s="224"/>
    </row>
    <row r="88" spans="1:98" ht="54.75" hidden="1" customHeight="1" x14ac:dyDescent="0.25">
      <c r="A88" s="196" t="s">
        <v>390</v>
      </c>
      <c r="B88" s="197" t="s">
        <v>391</v>
      </c>
      <c r="C88" s="198" t="s">
        <v>392</v>
      </c>
      <c r="D88" s="199" t="s">
        <v>393</v>
      </c>
      <c r="E88" s="225">
        <v>650000</v>
      </c>
      <c r="F88" s="226"/>
      <c r="G88" s="242" t="s">
        <v>394</v>
      </c>
      <c r="H88" s="198" t="s">
        <v>116</v>
      </c>
      <c r="I88" s="228" t="s">
        <v>395</v>
      </c>
      <c r="J88" s="227" t="s">
        <v>16</v>
      </c>
      <c r="K88" s="228" t="s">
        <v>389</v>
      </c>
      <c r="L88" s="204" t="s">
        <v>249</v>
      </c>
      <c r="M88" s="205"/>
      <c r="N88" s="229" t="s">
        <v>17</v>
      </c>
      <c r="O88" s="207"/>
    </row>
    <row r="89" spans="1:98" ht="54.75" hidden="1" customHeight="1" x14ac:dyDescent="0.25">
      <c r="A89" s="230" t="s">
        <v>396</v>
      </c>
      <c r="B89" s="265" t="s">
        <v>397</v>
      </c>
      <c r="C89" s="266" t="s">
        <v>398</v>
      </c>
      <c r="D89" s="215" t="s">
        <v>399</v>
      </c>
      <c r="E89" s="210">
        <v>420000</v>
      </c>
      <c r="F89" s="211"/>
      <c r="G89" s="212"/>
      <c r="H89" s="202" t="s">
        <v>116</v>
      </c>
      <c r="I89" s="203" t="s">
        <v>16</v>
      </c>
      <c r="J89" s="269" t="s">
        <v>400</v>
      </c>
      <c r="K89" s="272" t="s">
        <v>116</v>
      </c>
      <c r="L89" s="218" t="s">
        <v>260</v>
      </c>
      <c r="M89" s="205"/>
      <c r="N89" s="206" t="s">
        <v>1</v>
      </c>
      <c r="O89" s="207"/>
    </row>
    <row r="90" spans="1:98" ht="81" hidden="1" customHeight="1" x14ac:dyDescent="0.25">
      <c r="A90" s="230" t="s">
        <v>401</v>
      </c>
      <c r="B90" s="219" t="s">
        <v>402</v>
      </c>
      <c r="C90" s="202" t="s">
        <v>46</v>
      </c>
      <c r="D90" s="215" t="s">
        <v>403</v>
      </c>
      <c r="E90" s="220">
        <v>1460000</v>
      </c>
      <c r="F90" s="221"/>
      <c r="G90" s="257" t="s">
        <v>404</v>
      </c>
      <c r="H90" s="202" t="s">
        <v>264</v>
      </c>
      <c r="I90" s="223" t="s">
        <v>16</v>
      </c>
      <c r="J90" s="223" t="s">
        <v>16</v>
      </c>
      <c r="K90" s="222" t="s">
        <v>233</v>
      </c>
      <c r="L90" s="218" t="s">
        <v>249</v>
      </c>
      <c r="M90" s="205"/>
      <c r="N90" s="205" t="s">
        <v>17</v>
      </c>
      <c r="O90" s="245"/>
    </row>
    <row r="91" spans="1:98" s="102" customFormat="1" ht="51.75" hidden="1" customHeight="1" x14ac:dyDescent="0.25">
      <c r="A91" s="196" t="s">
        <v>405</v>
      </c>
      <c r="B91" s="197" t="s">
        <v>406</v>
      </c>
      <c r="C91" s="198" t="s">
        <v>407</v>
      </c>
      <c r="D91" s="215" t="s">
        <v>408</v>
      </c>
      <c r="E91" s="216">
        <v>3000000</v>
      </c>
      <c r="F91" s="217"/>
      <c r="G91" s="216">
        <v>345000</v>
      </c>
      <c r="H91" s="239" t="s">
        <v>409</v>
      </c>
      <c r="I91" s="203" t="s">
        <v>16</v>
      </c>
      <c r="J91" s="203" t="s">
        <v>16</v>
      </c>
      <c r="K91" s="203" t="s">
        <v>16</v>
      </c>
      <c r="L91" s="218" t="s">
        <v>410</v>
      </c>
      <c r="M91" s="205"/>
      <c r="N91" s="206" t="s">
        <v>1</v>
      </c>
      <c r="O91" s="207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</row>
    <row r="92" spans="1:98" s="274" customFormat="1" ht="54.75" hidden="1" customHeight="1" x14ac:dyDescent="0.25">
      <c r="A92" s="196" t="s">
        <v>411</v>
      </c>
      <c r="B92" s="197" t="s">
        <v>412</v>
      </c>
      <c r="C92" s="198" t="s">
        <v>246</v>
      </c>
      <c r="D92" s="215" t="s">
        <v>413</v>
      </c>
      <c r="E92" s="216">
        <v>1590000</v>
      </c>
      <c r="F92" s="217"/>
      <c r="G92" s="216">
        <v>372079</v>
      </c>
      <c r="H92" s="202" t="s">
        <v>116</v>
      </c>
      <c r="I92" s="203" t="s">
        <v>409</v>
      </c>
      <c r="J92" s="203" t="s">
        <v>16</v>
      </c>
      <c r="K92" s="273" t="s">
        <v>414</v>
      </c>
      <c r="L92" s="218" t="s">
        <v>410</v>
      </c>
      <c r="M92" s="205"/>
      <c r="N92" s="206" t="s">
        <v>17</v>
      </c>
      <c r="O92" s="207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</row>
    <row r="93" spans="1:98" s="17" customFormat="1" ht="39.950000000000003" hidden="1" customHeight="1" x14ac:dyDescent="0.25">
      <c r="A93" s="196" t="s">
        <v>415</v>
      </c>
      <c r="B93" s="197" t="s">
        <v>416</v>
      </c>
      <c r="C93" s="198" t="s">
        <v>417</v>
      </c>
      <c r="D93" s="209" t="s">
        <v>418</v>
      </c>
      <c r="E93" s="216">
        <v>526000</v>
      </c>
      <c r="F93" s="217"/>
      <c r="G93" s="216"/>
      <c r="H93" s="239" t="s">
        <v>419</v>
      </c>
      <c r="I93" s="203" t="s">
        <v>116</v>
      </c>
      <c r="J93" s="203" t="s">
        <v>16</v>
      </c>
      <c r="K93" s="222" t="s">
        <v>389</v>
      </c>
      <c r="L93" s="275" t="s">
        <v>260</v>
      </c>
      <c r="M93" s="205"/>
      <c r="N93" s="206" t="s">
        <v>1</v>
      </c>
      <c r="O93" s="207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</row>
    <row r="94" spans="1:98" ht="81" hidden="1" customHeight="1" x14ac:dyDescent="0.25">
      <c r="A94" s="572" t="s">
        <v>420</v>
      </c>
      <c r="B94" s="197" t="s">
        <v>421</v>
      </c>
      <c r="C94" s="198" t="s">
        <v>422</v>
      </c>
      <c r="D94" s="204" t="s">
        <v>423</v>
      </c>
      <c r="E94" s="225">
        <v>1500000</v>
      </c>
      <c r="F94" s="226"/>
      <c r="G94" s="225"/>
      <c r="H94" s="198" t="s">
        <v>116</v>
      </c>
      <c r="I94" s="228" t="s">
        <v>16</v>
      </c>
      <c r="J94" s="227" t="s">
        <v>16</v>
      </c>
      <c r="K94" s="262" t="s">
        <v>424</v>
      </c>
      <c r="L94" s="204" t="s">
        <v>425</v>
      </c>
      <c r="M94" s="276"/>
      <c r="N94" s="277" t="s">
        <v>1</v>
      </c>
      <c r="O94" s="256"/>
    </row>
    <row r="95" spans="1:98" s="17" customFormat="1" ht="84" hidden="1" customHeight="1" x14ac:dyDescent="0.25">
      <c r="A95" s="573"/>
      <c r="B95" s="197" t="s">
        <v>426</v>
      </c>
      <c r="C95" s="198" t="s">
        <v>427</v>
      </c>
      <c r="D95" s="204" t="s">
        <v>428</v>
      </c>
      <c r="E95" s="225">
        <v>2500000</v>
      </c>
      <c r="F95" s="226"/>
      <c r="G95" s="225"/>
      <c r="H95" s="198" t="s">
        <v>116</v>
      </c>
      <c r="I95" s="228" t="s">
        <v>16</v>
      </c>
      <c r="J95" s="227" t="s">
        <v>16</v>
      </c>
      <c r="K95" s="262" t="s">
        <v>424</v>
      </c>
      <c r="L95" s="204" t="s">
        <v>429</v>
      </c>
      <c r="M95" s="276"/>
      <c r="N95" s="277" t="s">
        <v>17</v>
      </c>
      <c r="O95" s="256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</row>
    <row r="96" spans="1:98" ht="70.5" hidden="1" customHeight="1" x14ac:dyDescent="0.25">
      <c r="A96" s="196" t="s">
        <v>430</v>
      </c>
      <c r="B96" s="197" t="s">
        <v>431</v>
      </c>
      <c r="C96" s="198" t="s">
        <v>432</v>
      </c>
      <c r="D96" s="215" t="s">
        <v>433</v>
      </c>
      <c r="E96" s="216">
        <v>800000</v>
      </c>
      <c r="F96" s="217"/>
      <c r="G96" s="216" t="s">
        <v>434</v>
      </c>
      <c r="H96" s="239" t="s">
        <v>435</v>
      </c>
      <c r="I96" s="203" t="s">
        <v>16</v>
      </c>
      <c r="J96" s="203" t="s">
        <v>16</v>
      </c>
      <c r="K96" s="240" t="s">
        <v>116</v>
      </c>
      <c r="L96" s="218" t="s">
        <v>226</v>
      </c>
      <c r="M96" s="238"/>
      <c r="N96" s="238" t="s">
        <v>17</v>
      </c>
      <c r="O96" s="207"/>
    </row>
    <row r="97" spans="1:98" ht="39.950000000000003" hidden="1" customHeight="1" x14ac:dyDescent="0.25">
      <c r="A97" s="196" t="s">
        <v>436</v>
      </c>
      <c r="B97" s="197" t="s">
        <v>437</v>
      </c>
      <c r="C97" s="198" t="s">
        <v>438</v>
      </c>
      <c r="D97" s="278" t="s">
        <v>439</v>
      </c>
      <c r="E97" s="225">
        <v>1420000</v>
      </c>
      <c r="F97" s="226"/>
      <c r="G97" s="225"/>
      <c r="H97" s="198" t="s">
        <v>264</v>
      </c>
      <c r="I97" s="228" t="s">
        <v>16</v>
      </c>
      <c r="J97" s="227" t="s">
        <v>16</v>
      </c>
      <c r="K97" s="228" t="s">
        <v>389</v>
      </c>
      <c r="L97" s="279" t="s">
        <v>260</v>
      </c>
      <c r="M97" s="205"/>
      <c r="N97" s="229" t="s">
        <v>1</v>
      </c>
      <c r="O97" s="256"/>
    </row>
    <row r="98" spans="1:98" s="17" customFormat="1" ht="78.75" hidden="1" customHeight="1" x14ac:dyDescent="0.25">
      <c r="A98" s="560" t="s">
        <v>440</v>
      </c>
      <c r="B98" s="280" t="s">
        <v>441</v>
      </c>
      <c r="C98" s="281" t="s">
        <v>442</v>
      </c>
      <c r="D98" s="282" t="s">
        <v>443</v>
      </c>
      <c r="E98" s="283">
        <v>700000</v>
      </c>
      <c r="F98" s="284"/>
      <c r="G98" s="283"/>
      <c r="H98" s="281" t="s">
        <v>191</v>
      </c>
      <c r="I98" s="285" t="s">
        <v>444</v>
      </c>
      <c r="J98" s="286" t="s">
        <v>16</v>
      </c>
      <c r="K98" s="285" t="s">
        <v>193</v>
      </c>
      <c r="L98" s="287" t="s">
        <v>226</v>
      </c>
      <c r="M98" s="288"/>
      <c r="N98" s="288"/>
      <c r="O98" s="289" t="s">
        <v>1</v>
      </c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</row>
    <row r="99" spans="1:98" ht="66.75" hidden="1" customHeight="1" x14ac:dyDescent="0.25">
      <c r="A99" s="561"/>
      <c r="B99" s="290" t="s">
        <v>445</v>
      </c>
      <c r="C99" s="291" t="s">
        <v>446</v>
      </c>
      <c r="D99" s="282" t="s">
        <v>447</v>
      </c>
      <c r="E99" s="292">
        <v>500000</v>
      </c>
      <c r="F99" s="293"/>
      <c r="G99" s="292"/>
      <c r="H99" s="291" t="s">
        <v>448</v>
      </c>
      <c r="I99" s="294" t="s">
        <v>444</v>
      </c>
      <c r="J99" s="295" t="s">
        <v>16</v>
      </c>
      <c r="K99" s="294" t="s">
        <v>193</v>
      </c>
      <c r="L99" s="287" t="s">
        <v>226</v>
      </c>
      <c r="M99" s="288"/>
      <c r="N99" s="296"/>
      <c r="O99" s="297" t="s">
        <v>1</v>
      </c>
    </row>
    <row r="100" spans="1:98" s="17" customFormat="1" ht="39.950000000000003" hidden="1" customHeight="1" x14ac:dyDescent="0.25">
      <c r="A100" s="561"/>
      <c r="B100" s="280" t="s">
        <v>449</v>
      </c>
      <c r="C100" s="281" t="s">
        <v>450</v>
      </c>
      <c r="D100" s="282" t="s">
        <v>451</v>
      </c>
      <c r="E100" s="283">
        <v>250000</v>
      </c>
      <c r="F100" s="284"/>
      <c r="G100" s="283"/>
      <c r="H100" s="281" t="s">
        <v>452</v>
      </c>
      <c r="I100" s="285" t="s">
        <v>183</v>
      </c>
      <c r="J100" s="286" t="s">
        <v>16</v>
      </c>
      <c r="K100" s="285" t="s">
        <v>193</v>
      </c>
      <c r="L100" s="287" t="s">
        <v>226</v>
      </c>
      <c r="M100" s="288"/>
      <c r="N100" s="288"/>
      <c r="O100" s="289" t="s">
        <v>1</v>
      </c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</row>
    <row r="101" spans="1:98" s="17" customFormat="1" ht="39.950000000000003" hidden="1" customHeight="1" x14ac:dyDescent="0.25">
      <c r="A101" s="561"/>
      <c r="B101" s="290" t="s">
        <v>453</v>
      </c>
      <c r="C101" s="291" t="s">
        <v>454</v>
      </c>
      <c r="D101" s="282" t="s">
        <v>455</v>
      </c>
      <c r="E101" s="292">
        <v>600000</v>
      </c>
      <c r="F101" s="293"/>
      <c r="G101" s="292"/>
      <c r="H101" s="291" t="s">
        <v>456</v>
      </c>
      <c r="I101" s="294" t="s">
        <v>183</v>
      </c>
      <c r="J101" s="295" t="s">
        <v>16</v>
      </c>
      <c r="K101" s="294" t="s">
        <v>193</v>
      </c>
      <c r="L101" s="287" t="s">
        <v>226</v>
      </c>
      <c r="M101" s="288"/>
      <c r="N101" s="296"/>
      <c r="O101" s="297" t="s">
        <v>1</v>
      </c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</row>
    <row r="102" spans="1:98" s="17" customFormat="1" ht="39.950000000000003" hidden="1" customHeight="1" x14ac:dyDescent="0.25">
      <c r="A102" s="562"/>
      <c r="B102" s="280" t="s">
        <v>457</v>
      </c>
      <c r="C102" s="281" t="s">
        <v>458</v>
      </c>
      <c r="D102" s="282" t="s">
        <v>459</v>
      </c>
      <c r="E102" s="283">
        <v>1000000</v>
      </c>
      <c r="F102" s="284"/>
      <c r="G102" s="283"/>
      <c r="H102" s="281" t="s">
        <v>116</v>
      </c>
      <c r="I102" s="285" t="s">
        <v>183</v>
      </c>
      <c r="J102" s="286" t="s">
        <v>16</v>
      </c>
      <c r="K102" s="285" t="s">
        <v>193</v>
      </c>
      <c r="L102" s="287" t="s">
        <v>226</v>
      </c>
      <c r="M102" s="288"/>
      <c r="N102" s="283"/>
      <c r="O102" s="283" t="s">
        <v>1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</row>
    <row r="103" spans="1:98" ht="52.5" hidden="1" customHeight="1" x14ac:dyDescent="0.25">
      <c r="A103" s="563" t="s">
        <v>460</v>
      </c>
      <c r="B103" s="290" t="s">
        <v>461</v>
      </c>
      <c r="C103" s="291" t="s">
        <v>462</v>
      </c>
      <c r="D103" s="298" t="s">
        <v>463</v>
      </c>
      <c r="E103" s="292">
        <v>800000</v>
      </c>
      <c r="F103" s="293"/>
      <c r="G103" s="292"/>
      <c r="H103" s="291" t="s">
        <v>116</v>
      </c>
      <c r="I103" s="294" t="s">
        <v>444</v>
      </c>
      <c r="J103" s="295" t="s">
        <v>16</v>
      </c>
      <c r="K103" s="294" t="s">
        <v>193</v>
      </c>
      <c r="L103" s="299" t="s">
        <v>226</v>
      </c>
      <c r="M103" s="288"/>
      <c r="N103" s="296"/>
      <c r="O103" s="297" t="s">
        <v>1</v>
      </c>
    </row>
    <row r="104" spans="1:98" s="17" customFormat="1" ht="39.950000000000003" hidden="1" customHeight="1" x14ac:dyDescent="0.25">
      <c r="A104" s="566"/>
      <c r="B104" s="280" t="s">
        <v>464</v>
      </c>
      <c r="C104" s="281" t="s">
        <v>465</v>
      </c>
      <c r="D104" s="298" t="s">
        <v>466</v>
      </c>
      <c r="E104" s="283">
        <v>960000</v>
      </c>
      <c r="F104" s="284"/>
      <c r="G104" s="283"/>
      <c r="H104" s="281" t="s">
        <v>116</v>
      </c>
      <c r="I104" s="285" t="s">
        <v>444</v>
      </c>
      <c r="J104" s="286" t="s">
        <v>16</v>
      </c>
      <c r="K104" s="285" t="s">
        <v>193</v>
      </c>
      <c r="L104" s="299" t="s">
        <v>226</v>
      </c>
      <c r="M104" s="288"/>
      <c r="N104" s="288"/>
      <c r="O104" s="300" t="s">
        <v>1</v>
      </c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</row>
    <row r="105" spans="1:98" ht="39.950000000000003" hidden="1" customHeight="1" x14ac:dyDescent="0.25">
      <c r="A105" s="564"/>
      <c r="B105" s="290" t="s">
        <v>467</v>
      </c>
      <c r="C105" s="291" t="s">
        <v>468</v>
      </c>
      <c r="D105" s="298" t="s">
        <v>469</v>
      </c>
      <c r="E105" s="292">
        <v>400000</v>
      </c>
      <c r="F105" s="293"/>
      <c r="G105" s="292"/>
      <c r="H105" s="291" t="s">
        <v>116</v>
      </c>
      <c r="I105" s="294" t="s">
        <v>444</v>
      </c>
      <c r="J105" s="295" t="s">
        <v>16</v>
      </c>
      <c r="K105" s="294" t="s">
        <v>193</v>
      </c>
      <c r="L105" s="299" t="s">
        <v>226</v>
      </c>
      <c r="M105" s="288"/>
      <c r="N105" s="296"/>
      <c r="O105" s="297" t="s">
        <v>1</v>
      </c>
    </row>
    <row r="106" spans="1:98" s="17" customFormat="1" ht="51.75" hidden="1" customHeight="1" x14ac:dyDescent="0.25">
      <c r="A106" s="301" t="s">
        <v>470</v>
      </c>
      <c r="B106" s="290" t="s">
        <v>471</v>
      </c>
      <c r="C106" s="291" t="s">
        <v>472</v>
      </c>
      <c r="D106" s="298" t="s">
        <v>473</v>
      </c>
      <c r="E106" s="292">
        <v>1500000</v>
      </c>
      <c r="F106" s="293"/>
      <c r="G106" s="292">
        <v>345000</v>
      </c>
      <c r="H106" s="291" t="s">
        <v>474</v>
      </c>
      <c r="I106" s="294" t="s">
        <v>16</v>
      </c>
      <c r="J106" s="295" t="s">
        <v>16</v>
      </c>
      <c r="K106" s="294" t="s">
        <v>193</v>
      </c>
      <c r="L106" s="299" t="s">
        <v>410</v>
      </c>
      <c r="M106" s="288"/>
      <c r="N106" s="296"/>
      <c r="O106" s="297" t="s">
        <v>1</v>
      </c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</row>
    <row r="107" spans="1:98" s="17" customFormat="1" ht="39.950000000000003" hidden="1" customHeight="1" x14ac:dyDescent="0.25">
      <c r="A107" s="563" t="s">
        <v>475</v>
      </c>
      <c r="B107" s="290" t="s">
        <v>476</v>
      </c>
      <c r="C107" s="291" t="s">
        <v>246</v>
      </c>
      <c r="D107" s="298" t="s">
        <v>477</v>
      </c>
      <c r="E107" s="292">
        <v>870000</v>
      </c>
      <c r="F107" s="293"/>
      <c r="G107" s="302" t="s">
        <v>298</v>
      </c>
      <c r="H107" s="291" t="s">
        <v>191</v>
      </c>
      <c r="I107" s="294" t="s">
        <v>16</v>
      </c>
      <c r="J107" s="295" t="s">
        <v>16</v>
      </c>
      <c r="K107" s="294" t="s">
        <v>193</v>
      </c>
      <c r="L107" s="299" t="s">
        <v>226</v>
      </c>
      <c r="M107" s="288"/>
      <c r="N107" s="296"/>
      <c r="O107" s="297" t="s">
        <v>1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</row>
    <row r="108" spans="1:98" ht="39.950000000000003" hidden="1" customHeight="1" x14ac:dyDescent="0.25">
      <c r="A108" s="566"/>
      <c r="B108" s="280" t="s">
        <v>478</v>
      </c>
      <c r="C108" s="281" t="s">
        <v>479</v>
      </c>
      <c r="D108" s="298" t="s">
        <v>480</v>
      </c>
      <c r="E108" s="283">
        <v>60000</v>
      </c>
      <c r="F108" s="284"/>
      <c r="G108" s="283"/>
      <c r="H108" s="281" t="s">
        <v>191</v>
      </c>
      <c r="I108" s="285" t="s">
        <v>16</v>
      </c>
      <c r="J108" s="286" t="s">
        <v>16</v>
      </c>
      <c r="K108" s="285" t="s">
        <v>193</v>
      </c>
      <c r="L108" s="299" t="s">
        <v>226</v>
      </c>
      <c r="M108" s="288"/>
      <c r="N108" s="288"/>
      <c r="O108" s="289" t="s">
        <v>1</v>
      </c>
    </row>
    <row r="109" spans="1:98" s="17" customFormat="1" ht="39.950000000000003" hidden="1" customHeight="1" x14ac:dyDescent="0.25">
      <c r="A109" s="566"/>
      <c r="B109" s="290" t="s">
        <v>481</v>
      </c>
      <c r="C109" s="291" t="s">
        <v>482</v>
      </c>
      <c r="D109" s="298" t="s">
        <v>483</v>
      </c>
      <c r="E109" s="292">
        <v>170000</v>
      </c>
      <c r="F109" s="293"/>
      <c r="G109" s="292"/>
      <c r="H109" s="291" t="s">
        <v>191</v>
      </c>
      <c r="I109" s="294" t="s">
        <v>183</v>
      </c>
      <c r="J109" s="295" t="s">
        <v>16</v>
      </c>
      <c r="K109" s="294" t="s">
        <v>193</v>
      </c>
      <c r="L109" s="299" t="s">
        <v>226</v>
      </c>
      <c r="M109" s="288"/>
      <c r="N109" s="296"/>
      <c r="O109" s="297" t="s">
        <v>1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</row>
    <row r="110" spans="1:98" s="17" customFormat="1" ht="39.950000000000003" hidden="1" customHeight="1" x14ac:dyDescent="0.25">
      <c r="A110" s="566"/>
      <c r="B110" s="280" t="s">
        <v>484</v>
      </c>
      <c r="C110" s="281" t="s">
        <v>485</v>
      </c>
      <c r="D110" s="298" t="s">
        <v>486</v>
      </c>
      <c r="E110" s="283">
        <v>300000</v>
      </c>
      <c r="F110" s="284"/>
      <c r="G110" s="283"/>
      <c r="H110" s="281" t="s">
        <v>191</v>
      </c>
      <c r="I110" s="285" t="s">
        <v>487</v>
      </c>
      <c r="J110" s="286" t="s">
        <v>16</v>
      </c>
      <c r="K110" s="285" t="s">
        <v>116</v>
      </c>
      <c r="L110" s="299" t="s">
        <v>226</v>
      </c>
      <c r="M110" s="288"/>
      <c r="N110" s="288"/>
      <c r="O110" s="289" t="s">
        <v>1</v>
      </c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</row>
    <row r="111" spans="1:98" ht="39.950000000000003" hidden="1" customHeight="1" x14ac:dyDescent="0.25">
      <c r="A111" s="564"/>
      <c r="B111" s="280" t="s">
        <v>488</v>
      </c>
      <c r="C111" s="281" t="s">
        <v>489</v>
      </c>
      <c r="D111" s="303" t="s">
        <v>490</v>
      </c>
      <c r="E111" s="283">
        <v>0</v>
      </c>
      <c r="F111" s="284"/>
      <c r="G111" s="283"/>
      <c r="H111" s="281" t="s">
        <v>116</v>
      </c>
      <c r="I111" s="285" t="s">
        <v>116</v>
      </c>
      <c r="J111" s="286" t="s">
        <v>16</v>
      </c>
      <c r="K111" s="285" t="s">
        <v>491</v>
      </c>
      <c r="L111" s="304" t="s">
        <v>492</v>
      </c>
      <c r="M111" s="288"/>
      <c r="N111" s="305"/>
      <c r="O111" s="289" t="s">
        <v>1</v>
      </c>
    </row>
    <row r="112" spans="1:98" ht="48" hidden="1" customHeight="1" x14ac:dyDescent="0.25">
      <c r="A112" s="563" t="s">
        <v>240</v>
      </c>
      <c r="B112" s="280" t="s">
        <v>493</v>
      </c>
      <c r="C112" s="306" t="s">
        <v>494</v>
      </c>
      <c r="D112" s="298" t="s">
        <v>495</v>
      </c>
      <c r="E112" s="307">
        <v>1000000</v>
      </c>
      <c r="F112" s="308"/>
      <c r="G112" s="309">
        <v>345000</v>
      </c>
      <c r="H112" s="281" t="s">
        <v>116</v>
      </c>
      <c r="I112" s="310" t="s">
        <v>16</v>
      </c>
      <c r="J112" s="310" t="s">
        <v>16</v>
      </c>
      <c r="K112" s="310" t="s">
        <v>16</v>
      </c>
      <c r="L112" s="299" t="s">
        <v>410</v>
      </c>
      <c r="M112" s="288"/>
      <c r="N112" s="311"/>
      <c r="O112" s="289" t="s">
        <v>1</v>
      </c>
    </row>
    <row r="113" spans="1:98" ht="39.950000000000003" hidden="1" customHeight="1" x14ac:dyDescent="0.25">
      <c r="A113" s="566"/>
      <c r="B113" s="290" t="s">
        <v>496</v>
      </c>
      <c r="C113" s="312" t="s">
        <v>497</v>
      </c>
      <c r="D113" s="298" t="s">
        <v>498</v>
      </c>
      <c r="E113" s="313">
        <v>1100000</v>
      </c>
      <c r="F113" s="314"/>
      <c r="G113" s="315"/>
      <c r="H113" s="281" t="s">
        <v>116</v>
      </c>
      <c r="I113" s="316" t="s">
        <v>16</v>
      </c>
      <c r="J113" s="316" t="s">
        <v>16</v>
      </c>
      <c r="K113" s="316" t="s">
        <v>16</v>
      </c>
      <c r="L113" s="299" t="s">
        <v>226</v>
      </c>
      <c r="M113" s="288"/>
      <c r="N113" s="317"/>
      <c r="O113" s="297" t="s">
        <v>1</v>
      </c>
    </row>
    <row r="114" spans="1:98" s="17" customFormat="1" ht="39.950000000000003" hidden="1" customHeight="1" x14ac:dyDescent="0.25">
      <c r="A114" s="564"/>
      <c r="B114" s="280" t="s">
        <v>499</v>
      </c>
      <c r="C114" s="306" t="s">
        <v>500</v>
      </c>
      <c r="D114" s="298" t="s">
        <v>501</v>
      </c>
      <c r="E114" s="318">
        <v>1000000</v>
      </c>
      <c r="F114" s="319"/>
      <c r="G114" s="320"/>
      <c r="H114" s="281" t="s">
        <v>116</v>
      </c>
      <c r="I114" s="310" t="s">
        <v>16</v>
      </c>
      <c r="J114" s="310" t="s">
        <v>16</v>
      </c>
      <c r="K114" s="310" t="s">
        <v>16</v>
      </c>
      <c r="L114" s="299" t="s">
        <v>226</v>
      </c>
      <c r="M114" s="288"/>
      <c r="N114" s="311"/>
      <c r="O114" s="289" t="s">
        <v>1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</row>
    <row r="115" spans="1:98" s="17" customFormat="1" ht="93.75" hidden="1" customHeight="1" x14ac:dyDescent="0.25">
      <c r="A115" s="321" t="s">
        <v>502</v>
      </c>
      <c r="B115" s="280" t="s">
        <v>503</v>
      </c>
      <c r="C115" s="281" t="s">
        <v>202</v>
      </c>
      <c r="D115" s="282" t="s">
        <v>504</v>
      </c>
      <c r="E115" s="283">
        <v>750000</v>
      </c>
      <c r="F115" s="284"/>
      <c r="G115" s="283">
        <v>326000</v>
      </c>
      <c r="H115" s="281" t="s">
        <v>264</v>
      </c>
      <c r="I115" s="285" t="s">
        <v>16</v>
      </c>
      <c r="J115" s="286" t="s">
        <v>16</v>
      </c>
      <c r="K115" s="285" t="s">
        <v>505</v>
      </c>
      <c r="L115" s="287" t="s">
        <v>410</v>
      </c>
      <c r="M115" s="288"/>
      <c r="N115" s="288"/>
      <c r="O115" s="289" t="s">
        <v>1</v>
      </c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</row>
    <row r="116" spans="1:98" s="17" customFormat="1" ht="56.25" hidden="1" customHeight="1" x14ac:dyDescent="0.25">
      <c r="A116" s="301" t="s">
        <v>252</v>
      </c>
      <c r="B116" s="322" t="s">
        <v>506</v>
      </c>
      <c r="C116" s="323" t="s">
        <v>296</v>
      </c>
      <c r="D116" s="282" t="s">
        <v>507</v>
      </c>
      <c r="E116" s="318">
        <v>350000</v>
      </c>
      <c r="F116" s="319"/>
      <c r="G116" s="320"/>
      <c r="H116" s="281" t="s">
        <v>116</v>
      </c>
      <c r="I116" s="310" t="s">
        <v>116</v>
      </c>
      <c r="J116" s="310" t="s">
        <v>16</v>
      </c>
      <c r="K116" s="310" t="s">
        <v>16</v>
      </c>
      <c r="L116" s="287" t="s">
        <v>226</v>
      </c>
      <c r="M116" s="288"/>
      <c r="N116" s="311"/>
      <c r="O116" s="289" t="s">
        <v>1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</row>
    <row r="117" spans="1:98" s="17" customFormat="1" ht="56.25" hidden="1" customHeight="1" x14ac:dyDescent="0.25">
      <c r="A117" s="321" t="s">
        <v>508</v>
      </c>
      <c r="B117" s="280" t="s">
        <v>509</v>
      </c>
      <c r="C117" s="281" t="s">
        <v>510</v>
      </c>
      <c r="D117" s="282" t="s">
        <v>511</v>
      </c>
      <c r="E117" s="283">
        <v>350000</v>
      </c>
      <c r="F117" s="284"/>
      <c r="G117" s="283">
        <v>326000</v>
      </c>
      <c r="H117" s="281" t="s">
        <v>116</v>
      </c>
      <c r="I117" s="285" t="s">
        <v>16</v>
      </c>
      <c r="J117" s="286" t="s">
        <v>16</v>
      </c>
      <c r="K117" s="285" t="s">
        <v>512</v>
      </c>
      <c r="L117" s="287" t="s">
        <v>410</v>
      </c>
      <c r="M117" s="288"/>
      <c r="N117" s="288"/>
      <c r="O117" s="289" t="s">
        <v>1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</row>
    <row r="118" spans="1:98" ht="39.950000000000003" hidden="1" customHeight="1" x14ac:dyDescent="0.25">
      <c r="A118" s="563" t="s">
        <v>179</v>
      </c>
      <c r="B118" s="280" t="s">
        <v>513</v>
      </c>
      <c r="C118" s="281" t="s">
        <v>514</v>
      </c>
      <c r="D118" s="282" t="s">
        <v>515</v>
      </c>
      <c r="E118" s="283">
        <v>600000</v>
      </c>
      <c r="F118" s="284"/>
      <c r="G118" s="283"/>
      <c r="H118" s="281" t="s">
        <v>116</v>
      </c>
      <c r="I118" s="285" t="s">
        <v>16</v>
      </c>
      <c r="J118" s="286" t="s">
        <v>16</v>
      </c>
      <c r="K118" s="285" t="s">
        <v>233</v>
      </c>
      <c r="L118" s="287" t="s">
        <v>226</v>
      </c>
      <c r="M118" s="288"/>
      <c r="N118" s="288"/>
      <c r="O118" s="289" t="s">
        <v>1</v>
      </c>
    </row>
    <row r="119" spans="1:98" s="17" customFormat="1" ht="42.75" hidden="1" customHeight="1" x14ac:dyDescent="0.25">
      <c r="A119" s="566"/>
      <c r="B119" s="290" t="s">
        <v>516</v>
      </c>
      <c r="C119" s="291" t="s">
        <v>517</v>
      </c>
      <c r="D119" s="298" t="s">
        <v>518</v>
      </c>
      <c r="E119" s="292">
        <v>315000</v>
      </c>
      <c r="F119" s="293"/>
      <c r="G119" s="292"/>
      <c r="H119" s="291" t="s">
        <v>16</v>
      </c>
      <c r="I119" s="294" t="s">
        <v>16</v>
      </c>
      <c r="J119" s="295" t="s">
        <v>16</v>
      </c>
      <c r="K119" s="294" t="s">
        <v>116</v>
      </c>
      <c r="L119" s="299" t="s">
        <v>226</v>
      </c>
      <c r="M119" s="288"/>
      <c r="N119" s="296"/>
      <c r="O119" s="297" t="s">
        <v>1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</row>
    <row r="120" spans="1:98" s="17" customFormat="1" ht="55.9" hidden="1" customHeight="1" x14ac:dyDescent="0.25">
      <c r="A120" s="566"/>
      <c r="B120" s="290" t="s">
        <v>519</v>
      </c>
      <c r="C120" s="291" t="s">
        <v>520</v>
      </c>
      <c r="D120" s="298" t="s">
        <v>521</v>
      </c>
      <c r="E120" s="292">
        <v>268000</v>
      </c>
      <c r="F120" s="293"/>
      <c r="G120" s="292"/>
      <c r="H120" s="291" t="s">
        <v>116</v>
      </c>
      <c r="I120" s="294" t="s">
        <v>16</v>
      </c>
      <c r="J120" s="295" t="s">
        <v>16</v>
      </c>
      <c r="K120" s="294" t="s">
        <v>233</v>
      </c>
      <c r="L120" s="299" t="s">
        <v>226</v>
      </c>
      <c r="M120" s="288"/>
      <c r="N120" s="296"/>
      <c r="O120" s="297" t="s">
        <v>1</v>
      </c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</row>
    <row r="121" spans="1:98" s="324" customFormat="1" ht="92.25" hidden="1" customHeight="1" x14ac:dyDescent="0.25">
      <c r="A121" s="566"/>
      <c r="B121" s="280" t="s">
        <v>522</v>
      </c>
      <c r="C121" s="281" t="s">
        <v>523</v>
      </c>
      <c r="D121" s="282" t="s">
        <v>524</v>
      </c>
      <c r="E121" s="283">
        <v>970000</v>
      </c>
      <c r="F121" s="284"/>
      <c r="G121" s="283"/>
      <c r="H121" s="281" t="s">
        <v>116</v>
      </c>
      <c r="I121" s="285" t="s">
        <v>16</v>
      </c>
      <c r="J121" s="286" t="s">
        <v>16</v>
      </c>
      <c r="K121" s="285" t="s">
        <v>233</v>
      </c>
      <c r="L121" s="287" t="s">
        <v>226</v>
      </c>
      <c r="M121" s="288"/>
      <c r="N121" s="288"/>
      <c r="O121" s="289" t="s">
        <v>1</v>
      </c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</row>
    <row r="122" spans="1:98" s="324" customFormat="1" ht="55.5" hidden="1" customHeight="1" x14ac:dyDescent="0.25">
      <c r="A122" s="566"/>
      <c r="B122" s="290" t="s">
        <v>525</v>
      </c>
      <c r="C122" s="291" t="s">
        <v>526</v>
      </c>
      <c r="D122" s="298" t="s">
        <v>527</v>
      </c>
      <c r="E122" s="292">
        <v>760000</v>
      </c>
      <c r="F122" s="293"/>
      <c r="G122" s="292"/>
      <c r="H122" s="291" t="s">
        <v>116</v>
      </c>
      <c r="I122" s="294" t="s">
        <v>16</v>
      </c>
      <c r="J122" s="295" t="s">
        <v>16</v>
      </c>
      <c r="K122" s="294" t="s">
        <v>233</v>
      </c>
      <c r="L122" s="299" t="s">
        <v>226</v>
      </c>
      <c r="M122" s="288"/>
      <c r="N122" s="296"/>
      <c r="O122" s="297" t="s">
        <v>1</v>
      </c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</row>
    <row r="123" spans="1:98" ht="60" hidden="1" customHeight="1" x14ac:dyDescent="0.25">
      <c r="A123" s="566"/>
      <c r="B123" s="280" t="s">
        <v>528</v>
      </c>
      <c r="C123" s="281" t="s">
        <v>529</v>
      </c>
      <c r="D123" s="282" t="s">
        <v>530</v>
      </c>
      <c r="E123" s="283">
        <v>315000</v>
      </c>
      <c r="F123" s="284"/>
      <c r="G123" s="283"/>
      <c r="H123" s="281" t="s">
        <v>116</v>
      </c>
      <c r="I123" s="285" t="s">
        <v>409</v>
      </c>
      <c r="J123" s="286" t="s">
        <v>16</v>
      </c>
      <c r="K123" s="285" t="s">
        <v>233</v>
      </c>
      <c r="L123" s="287" t="s">
        <v>226</v>
      </c>
      <c r="M123" s="288"/>
      <c r="N123" s="288"/>
      <c r="O123" s="289" t="s">
        <v>1</v>
      </c>
    </row>
    <row r="124" spans="1:98" ht="39.950000000000003" hidden="1" customHeight="1" x14ac:dyDescent="0.25">
      <c r="A124" s="564"/>
      <c r="B124" s="290" t="s">
        <v>531</v>
      </c>
      <c r="C124" s="291" t="s">
        <v>532</v>
      </c>
      <c r="D124" s="298" t="s">
        <v>533</v>
      </c>
      <c r="E124" s="292">
        <v>565000</v>
      </c>
      <c r="F124" s="293"/>
      <c r="G124" s="292"/>
      <c r="H124" s="291" t="s">
        <v>116</v>
      </c>
      <c r="I124" s="294" t="s">
        <v>16</v>
      </c>
      <c r="J124" s="295" t="s">
        <v>16</v>
      </c>
      <c r="K124" s="294" t="s">
        <v>116</v>
      </c>
      <c r="L124" s="299" t="s">
        <v>226</v>
      </c>
      <c r="M124" s="288"/>
      <c r="N124" s="296"/>
      <c r="O124" s="297" t="s">
        <v>1</v>
      </c>
    </row>
    <row r="125" spans="1:98" ht="39.950000000000003" hidden="1" customHeight="1" x14ac:dyDescent="0.25">
      <c r="A125" s="560" t="s">
        <v>195</v>
      </c>
      <c r="B125" s="325" t="s">
        <v>534</v>
      </c>
      <c r="C125" s="326" t="s">
        <v>535</v>
      </c>
      <c r="D125" s="282" t="s">
        <v>536</v>
      </c>
      <c r="E125" s="313">
        <v>540000</v>
      </c>
      <c r="F125" s="314"/>
      <c r="G125" s="315"/>
      <c r="H125" s="281" t="s">
        <v>116</v>
      </c>
      <c r="I125" s="327" t="s">
        <v>116</v>
      </c>
      <c r="J125" s="327" t="s">
        <v>16</v>
      </c>
      <c r="K125" s="328" t="s">
        <v>199</v>
      </c>
      <c r="L125" s="287" t="s">
        <v>226</v>
      </c>
      <c r="M125" s="288"/>
      <c r="N125" s="317"/>
      <c r="O125" s="297" t="s">
        <v>1</v>
      </c>
    </row>
    <row r="126" spans="1:98" s="17" customFormat="1" ht="54" hidden="1" customHeight="1" x14ac:dyDescent="0.25">
      <c r="A126" s="561"/>
      <c r="B126" s="329" t="s">
        <v>537</v>
      </c>
      <c r="C126" s="330" t="s">
        <v>538</v>
      </c>
      <c r="D126" s="282" t="s">
        <v>539</v>
      </c>
      <c r="E126" s="318">
        <v>540000</v>
      </c>
      <c r="F126" s="319"/>
      <c r="G126" s="320"/>
      <c r="H126" s="281" t="s">
        <v>116</v>
      </c>
      <c r="I126" s="331" t="s">
        <v>16</v>
      </c>
      <c r="J126" s="331" t="s">
        <v>16</v>
      </c>
      <c r="K126" s="332" t="s">
        <v>199</v>
      </c>
      <c r="L126" s="287" t="s">
        <v>226</v>
      </c>
      <c r="M126" s="288"/>
      <c r="N126" s="311"/>
      <c r="O126" s="289" t="s">
        <v>1</v>
      </c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</row>
    <row r="127" spans="1:98" ht="39.75" hidden="1" customHeight="1" x14ac:dyDescent="0.25">
      <c r="A127" s="562"/>
      <c r="B127" s="325" t="s">
        <v>540</v>
      </c>
      <c r="C127" s="326" t="s">
        <v>541</v>
      </c>
      <c r="D127" s="303" t="s">
        <v>490</v>
      </c>
      <c r="E127" s="313">
        <v>0</v>
      </c>
      <c r="F127" s="314"/>
      <c r="G127" s="315"/>
      <c r="H127" s="281" t="s">
        <v>116</v>
      </c>
      <c r="I127" s="327" t="s">
        <v>116</v>
      </c>
      <c r="J127" s="327" t="s">
        <v>409</v>
      </c>
      <c r="K127" s="328" t="s">
        <v>542</v>
      </c>
      <c r="L127" s="304" t="s">
        <v>492</v>
      </c>
      <c r="M127" s="288"/>
      <c r="N127" s="333"/>
      <c r="O127" s="297" t="s">
        <v>1</v>
      </c>
    </row>
    <row r="128" spans="1:98" s="17" customFormat="1" ht="66.75" hidden="1" customHeight="1" x14ac:dyDescent="0.25">
      <c r="A128" s="321" t="s">
        <v>543</v>
      </c>
      <c r="B128" s="280" t="s">
        <v>544</v>
      </c>
      <c r="C128" s="281" t="s">
        <v>46</v>
      </c>
      <c r="D128" s="282" t="s">
        <v>545</v>
      </c>
      <c r="E128" s="334">
        <v>800000</v>
      </c>
      <c r="F128" s="335"/>
      <c r="G128" s="334"/>
      <c r="H128" s="281" t="s">
        <v>116</v>
      </c>
      <c r="I128" s="310" t="s">
        <v>116</v>
      </c>
      <c r="J128" s="310" t="s">
        <v>16</v>
      </c>
      <c r="K128" s="332" t="s">
        <v>116</v>
      </c>
      <c r="L128" s="287" t="s">
        <v>226</v>
      </c>
      <c r="M128" s="288"/>
      <c r="N128" s="311"/>
      <c r="O128" s="289" t="s">
        <v>1</v>
      </c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6"/>
      <c r="CS128" s="46"/>
      <c r="CT128" s="46"/>
    </row>
    <row r="129" spans="1:98" s="17" customFormat="1" ht="39.950000000000003" hidden="1" customHeight="1" x14ac:dyDescent="0.25">
      <c r="A129" s="321" t="s">
        <v>266</v>
      </c>
      <c r="B129" s="325" t="s">
        <v>546</v>
      </c>
      <c r="C129" s="281" t="s">
        <v>547</v>
      </c>
      <c r="D129" s="303" t="s">
        <v>490</v>
      </c>
      <c r="E129" s="334">
        <v>0</v>
      </c>
      <c r="F129" s="335"/>
      <c r="G129" s="334"/>
      <c r="H129" s="281" t="s">
        <v>116</v>
      </c>
      <c r="I129" s="310" t="s">
        <v>116</v>
      </c>
      <c r="J129" s="310" t="s">
        <v>16</v>
      </c>
      <c r="K129" s="336" t="s">
        <v>270</v>
      </c>
      <c r="L129" s="304" t="s">
        <v>492</v>
      </c>
      <c r="M129" s="288"/>
      <c r="N129" s="337"/>
      <c r="O129" s="338" t="s">
        <v>1</v>
      </c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</row>
    <row r="130" spans="1:98" ht="60" hidden="1" customHeight="1" x14ac:dyDescent="0.25">
      <c r="A130" s="321" t="s">
        <v>548</v>
      </c>
      <c r="B130" s="280" t="s">
        <v>549</v>
      </c>
      <c r="C130" s="281" t="s">
        <v>46</v>
      </c>
      <c r="D130" s="282" t="s">
        <v>550</v>
      </c>
      <c r="E130" s="334">
        <v>1300000</v>
      </c>
      <c r="F130" s="335"/>
      <c r="G130" s="334">
        <v>370000</v>
      </c>
      <c r="H130" s="281" t="s">
        <v>116</v>
      </c>
      <c r="I130" s="310" t="s">
        <v>16</v>
      </c>
      <c r="J130" s="310" t="s">
        <v>16</v>
      </c>
      <c r="K130" s="332" t="s">
        <v>16</v>
      </c>
      <c r="L130" s="287" t="s">
        <v>410</v>
      </c>
      <c r="M130" s="288"/>
      <c r="N130" s="311"/>
      <c r="O130" s="289" t="s">
        <v>1</v>
      </c>
    </row>
    <row r="131" spans="1:98" ht="109.5" hidden="1" customHeight="1" x14ac:dyDescent="0.25">
      <c r="A131" s="560" t="s">
        <v>271</v>
      </c>
      <c r="B131" s="339" t="s">
        <v>551</v>
      </c>
      <c r="C131" s="340" t="s">
        <v>552</v>
      </c>
      <c r="D131" s="282" t="s">
        <v>553</v>
      </c>
      <c r="E131" s="313">
        <v>350000</v>
      </c>
      <c r="F131" s="341"/>
      <c r="G131" s="313"/>
      <c r="H131" s="342" t="s">
        <v>554</v>
      </c>
      <c r="I131" s="327" t="s">
        <v>116</v>
      </c>
      <c r="J131" s="327" t="s">
        <v>16</v>
      </c>
      <c r="K131" s="343" t="s">
        <v>555</v>
      </c>
      <c r="L131" s="287" t="s">
        <v>226</v>
      </c>
      <c r="M131" s="288"/>
      <c r="N131" s="317"/>
      <c r="O131" s="297" t="s">
        <v>1</v>
      </c>
    </row>
    <row r="132" spans="1:98" s="17" customFormat="1" ht="109.5" hidden="1" customHeight="1" x14ac:dyDescent="0.25">
      <c r="A132" s="562"/>
      <c r="B132" s="322" t="s">
        <v>556</v>
      </c>
      <c r="C132" s="323" t="s">
        <v>557</v>
      </c>
      <c r="D132" s="344" t="s">
        <v>490</v>
      </c>
      <c r="E132" s="318">
        <v>1072000</v>
      </c>
      <c r="F132" s="319"/>
      <c r="G132" s="320"/>
      <c r="H132" s="281" t="s">
        <v>116</v>
      </c>
      <c r="I132" s="331" t="s">
        <v>116</v>
      </c>
      <c r="J132" s="331" t="s">
        <v>116</v>
      </c>
      <c r="K132" s="336" t="s">
        <v>555</v>
      </c>
      <c r="L132" s="345" t="s">
        <v>260</v>
      </c>
      <c r="M132" s="288"/>
      <c r="N132" s="346"/>
      <c r="O132" s="289" t="s">
        <v>1</v>
      </c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</row>
    <row r="133" spans="1:98" ht="78" hidden="1" customHeight="1" x14ac:dyDescent="0.25">
      <c r="A133" s="301" t="s">
        <v>558</v>
      </c>
      <c r="B133" s="290" t="s">
        <v>559</v>
      </c>
      <c r="C133" s="291" t="s">
        <v>560</v>
      </c>
      <c r="D133" s="282" t="s">
        <v>561</v>
      </c>
      <c r="E133" s="292">
        <v>1450000</v>
      </c>
      <c r="F133" s="293"/>
      <c r="G133" s="292"/>
      <c r="H133" s="291" t="s">
        <v>116</v>
      </c>
      <c r="I133" s="294" t="s">
        <v>16</v>
      </c>
      <c r="J133" s="295" t="s">
        <v>116</v>
      </c>
      <c r="K133" s="294" t="s">
        <v>193</v>
      </c>
      <c r="L133" s="299" t="s">
        <v>185</v>
      </c>
      <c r="M133" s="288"/>
      <c r="N133" s="296"/>
      <c r="O133" s="297" t="s">
        <v>17</v>
      </c>
    </row>
    <row r="134" spans="1:98" s="348" customFormat="1" ht="39.950000000000003" hidden="1" customHeight="1" x14ac:dyDescent="0.25">
      <c r="A134" s="321" t="s">
        <v>562</v>
      </c>
      <c r="B134" s="280" t="s">
        <v>563</v>
      </c>
      <c r="C134" s="281" t="s">
        <v>202</v>
      </c>
      <c r="D134" s="282" t="s">
        <v>564</v>
      </c>
      <c r="E134" s="334">
        <v>150000</v>
      </c>
      <c r="F134" s="335"/>
      <c r="G134" s="334"/>
      <c r="H134" s="347" t="s">
        <v>565</v>
      </c>
      <c r="I134" s="310" t="s">
        <v>116</v>
      </c>
      <c r="J134" s="310" t="s">
        <v>16</v>
      </c>
      <c r="K134" s="332" t="s">
        <v>566</v>
      </c>
      <c r="L134" s="287" t="s">
        <v>226</v>
      </c>
      <c r="M134" s="288"/>
      <c r="N134" s="311"/>
      <c r="O134" s="289" t="s">
        <v>1</v>
      </c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349"/>
      <c r="AJ134" s="349"/>
      <c r="AK134" s="349"/>
      <c r="AL134" s="349"/>
      <c r="AM134" s="349"/>
      <c r="AN134" s="349"/>
      <c r="AO134" s="349"/>
      <c r="AP134" s="349"/>
      <c r="AQ134" s="349"/>
      <c r="AR134" s="349"/>
      <c r="AS134" s="349"/>
      <c r="AT134" s="349"/>
      <c r="AU134" s="349"/>
      <c r="AV134" s="349"/>
      <c r="AW134" s="349"/>
      <c r="AX134" s="349"/>
      <c r="AY134" s="349"/>
      <c r="AZ134" s="349"/>
      <c r="BA134" s="349"/>
      <c r="BB134" s="349"/>
      <c r="BC134" s="349"/>
      <c r="BD134" s="349"/>
      <c r="BE134" s="349"/>
      <c r="BF134" s="349"/>
      <c r="BG134" s="349"/>
      <c r="BH134" s="349"/>
      <c r="BI134" s="349"/>
      <c r="BJ134" s="349"/>
      <c r="BK134" s="349"/>
      <c r="BL134" s="349"/>
      <c r="BM134" s="349"/>
      <c r="BN134" s="349"/>
      <c r="BO134" s="349"/>
      <c r="BP134" s="349"/>
      <c r="BQ134" s="349"/>
      <c r="BR134" s="349"/>
      <c r="BS134" s="349"/>
      <c r="BT134" s="349"/>
      <c r="BU134" s="349"/>
      <c r="BV134" s="349"/>
      <c r="BW134" s="349"/>
      <c r="BX134" s="349"/>
      <c r="BY134" s="349"/>
      <c r="BZ134" s="349"/>
      <c r="CA134" s="349"/>
      <c r="CB134" s="349"/>
      <c r="CC134" s="349"/>
      <c r="CD134" s="349"/>
      <c r="CE134" s="349"/>
      <c r="CF134" s="349"/>
      <c r="CG134" s="349"/>
      <c r="CH134" s="349"/>
      <c r="CI134" s="349"/>
      <c r="CJ134" s="349"/>
      <c r="CK134" s="349"/>
      <c r="CL134" s="349"/>
      <c r="CM134" s="349"/>
      <c r="CN134" s="349"/>
      <c r="CO134" s="349"/>
      <c r="CP134" s="349"/>
      <c r="CQ134" s="349"/>
      <c r="CR134" s="349"/>
      <c r="CS134" s="349"/>
      <c r="CT134" s="349"/>
    </row>
    <row r="135" spans="1:98" s="348" customFormat="1" ht="39.950000000000003" hidden="1" customHeight="1" x14ac:dyDescent="0.25">
      <c r="A135" s="301" t="s">
        <v>567</v>
      </c>
      <c r="B135" s="290" t="s">
        <v>568</v>
      </c>
      <c r="C135" s="291" t="s">
        <v>569</v>
      </c>
      <c r="D135" s="282" t="s">
        <v>570</v>
      </c>
      <c r="E135" s="292">
        <v>900000</v>
      </c>
      <c r="F135" s="293"/>
      <c r="G135" s="292"/>
      <c r="H135" s="281" t="s">
        <v>116</v>
      </c>
      <c r="I135" s="350" t="s">
        <v>487</v>
      </c>
      <c r="J135" s="295" t="s">
        <v>16</v>
      </c>
      <c r="K135" s="294" t="s">
        <v>193</v>
      </c>
      <c r="L135" s="287" t="s">
        <v>226</v>
      </c>
      <c r="M135" s="288"/>
      <c r="N135" s="317"/>
      <c r="O135" s="297" t="s">
        <v>1</v>
      </c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349"/>
      <c r="AJ135" s="349"/>
      <c r="AK135" s="349"/>
      <c r="AL135" s="349"/>
      <c r="AM135" s="349"/>
      <c r="AN135" s="349"/>
      <c r="AO135" s="349"/>
      <c r="AP135" s="349"/>
      <c r="AQ135" s="349"/>
      <c r="AR135" s="349"/>
      <c r="AS135" s="349"/>
      <c r="AT135" s="349"/>
      <c r="AU135" s="349"/>
      <c r="AV135" s="349"/>
      <c r="AW135" s="349"/>
      <c r="AX135" s="349"/>
      <c r="AY135" s="349"/>
      <c r="AZ135" s="349"/>
      <c r="BA135" s="349"/>
      <c r="BB135" s="349"/>
      <c r="BC135" s="349"/>
      <c r="BD135" s="349"/>
      <c r="BE135" s="349"/>
      <c r="BF135" s="349"/>
      <c r="BG135" s="349"/>
      <c r="BH135" s="349"/>
      <c r="BI135" s="349"/>
      <c r="BJ135" s="349"/>
      <c r="BK135" s="349"/>
      <c r="BL135" s="349"/>
      <c r="BM135" s="349"/>
      <c r="BN135" s="349"/>
      <c r="BO135" s="349"/>
      <c r="BP135" s="349"/>
      <c r="BQ135" s="349"/>
      <c r="BR135" s="349"/>
      <c r="BS135" s="349"/>
      <c r="BT135" s="349"/>
      <c r="BU135" s="349"/>
      <c r="BV135" s="349"/>
      <c r="BW135" s="349"/>
      <c r="BX135" s="349"/>
      <c r="BY135" s="349"/>
      <c r="BZ135" s="349"/>
      <c r="CA135" s="349"/>
      <c r="CB135" s="349"/>
      <c r="CC135" s="349"/>
      <c r="CD135" s="349"/>
      <c r="CE135" s="349"/>
      <c r="CF135" s="349"/>
      <c r="CG135" s="349"/>
      <c r="CH135" s="349"/>
      <c r="CI135" s="349"/>
      <c r="CJ135" s="349"/>
      <c r="CK135" s="349"/>
      <c r="CL135" s="349"/>
      <c r="CM135" s="349"/>
      <c r="CN135" s="349"/>
      <c r="CO135" s="349"/>
      <c r="CP135" s="349"/>
      <c r="CQ135" s="349"/>
      <c r="CR135" s="349"/>
      <c r="CS135" s="349"/>
      <c r="CT135" s="349"/>
    </row>
    <row r="136" spans="1:98" s="348" customFormat="1" ht="39.950000000000003" hidden="1" customHeight="1" x14ac:dyDescent="0.25">
      <c r="A136" s="560" t="s">
        <v>571</v>
      </c>
      <c r="B136" s="280" t="s">
        <v>572</v>
      </c>
      <c r="C136" s="281" t="s">
        <v>573</v>
      </c>
      <c r="D136" s="282" t="s">
        <v>574</v>
      </c>
      <c r="E136" s="283">
        <v>1850000</v>
      </c>
      <c r="F136" s="284"/>
      <c r="G136" s="283"/>
      <c r="H136" s="351" t="s">
        <v>191</v>
      </c>
      <c r="I136" s="285" t="s">
        <v>575</v>
      </c>
      <c r="J136" s="286" t="s">
        <v>16</v>
      </c>
      <c r="K136" s="285" t="s">
        <v>576</v>
      </c>
      <c r="L136" s="287" t="s">
        <v>226</v>
      </c>
      <c r="M136" s="288"/>
      <c r="N136" s="288"/>
      <c r="O136" s="289" t="s">
        <v>1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349"/>
      <c r="AJ136" s="349"/>
      <c r="AK136" s="349"/>
      <c r="AL136" s="349"/>
      <c r="AM136" s="349"/>
      <c r="AN136" s="349"/>
      <c r="AO136" s="349"/>
      <c r="AP136" s="349"/>
      <c r="AQ136" s="349"/>
      <c r="AR136" s="349"/>
      <c r="AS136" s="349"/>
      <c r="AT136" s="349"/>
      <c r="AU136" s="349"/>
      <c r="AV136" s="349"/>
      <c r="AW136" s="349"/>
      <c r="AX136" s="349"/>
      <c r="AY136" s="349"/>
      <c r="AZ136" s="349"/>
      <c r="BA136" s="349"/>
      <c r="BB136" s="349"/>
      <c r="BC136" s="349"/>
      <c r="BD136" s="349"/>
      <c r="BE136" s="349"/>
      <c r="BF136" s="349"/>
      <c r="BG136" s="349"/>
      <c r="BH136" s="349"/>
      <c r="BI136" s="349"/>
      <c r="BJ136" s="349"/>
      <c r="BK136" s="349"/>
      <c r="BL136" s="349"/>
      <c r="BM136" s="349"/>
      <c r="BN136" s="349"/>
      <c r="BO136" s="349"/>
      <c r="BP136" s="349"/>
      <c r="BQ136" s="349"/>
      <c r="BR136" s="349"/>
      <c r="BS136" s="349"/>
      <c r="BT136" s="349"/>
      <c r="BU136" s="349"/>
      <c r="BV136" s="349"/>
      <c r="BW136" s="349"/>
      <c r="BX136" s="349"/>
      <c r="BY136" s="349"/>
      <c r="BZ136" s="349"/>
      <c r="CA136" s="349"/>
      <c r="CB136" s="349"/>
      <c r="CC136" s="349"/>
      <c r="CD136" s="349"/>
      <c r="CE136" s="349"/>
      <c r="CF136" s="349"/>
      <c r="CG136" s="349"/>
      <c r="CH136" s="349"/>
      <c r="CI136" s="349"/>
      <c r="CJ136" s="349"/>
      <c r="CK136" s="349"/>
      <c r="CL136" s="349"/>
      <c r="CM136" s="349"/>
      <c r="CN136" s="349"/>
      <c r="CO136" s="349"/>
      <c r="CP136" s="349"/>
      <c r="CQ136" s="349"/>
      <c r="CR136" s="349"/>
      <c r="CS136" s="349"/>
      <c r="CT136" s="349"/>
    </row>
    <row r="137" spans="1:98" s="348" customFormat="1" ht="39.950000000000003" hidden="1" customHeight="1" x14ac:dyDescent="0.25">
      <c r="A137" s="562"/>
      <c r="B137" s="290" t="s">
        <v>577</v>
      </c>
      <c r="C137" s="291" t="s">
        <v>578</v>
      </c>
      <c r="D137" s="298" t="s">
        <v>579</v>
      </c>
      <c r="E137" s="292">
        <v>1450000</v>
      </c>
      <c r="F137" s="293"/>
      <c r="G137" s="292"/>
      <c r="H137" s="352" t="s">
        <v>191</v>
      </c>
      <c r="I137" s="294" t="s">
        <v>575</v>
      </c>
      <c r="J137" s="295" t="s">
        <v>16</v>
      </c>
      <c r="K137" s="294" t="s">
        <v>576</v>
      </c>
      <c r="L137" s="299" t="s">
        <v>226</v>
      </c>
      <c r="M137" s="288"/>
      <c r="N137" s="296"/>
      <c r="O137" s="297" t="s">
        <v>1</v>
      </c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349"/>
      <c r="AJ137" s="349"/>
      <c r="AK137" s="349"/>
      <c r="AL137" s="349"/>
      <c r="AM137" s="349"/>
      <c r="AN137" s="349"/>
      <c r="AO137" s="349"/>
      <c r="AP137" s="349"/>
      <c r="AQ137" s="349"/>
      <c r="AR137" s="349"/>
      <c r="AS137" s="349"/>
      <c r="AT137" s="349"/>
      <c r="AU137" s="349"/>
      <c r="AV137" s="349"/>
      <c r="AW137" s="349"/>
      <c r="AX137" s="349"/>
      <c r="AY137" s="349"/>
      <c r="AZ137" s="349"/>
      <c r="BA137" s="349"/>
      <c r="BB137" s="349"/>
      <c r="BC137" s="349"/>
      <c r="BD137" s="349"/>
      <c r="BE137" s="349"/>
      <c r="BF137" s="349"/>
      <c r="BG137" s="349"/>
      <c r="BH137" s="349"/>
      <c r="BI137" s="349"/>
      <c r="BJ137" s="349"/>
      <c r="BK137" s="349"/>
      <c r="BL137" s="349"/>
      <c r="BM137" s="349"/>
      <c r="BN137" s="349"/>
      <c r="BO137" s="349"/>
      <c r="BP137" s="349"/>
      <c r="BQ137" s="349"/>
      <c r="BR137" s="349"/>
      <c r="BS137" s="349"/>
      <c r="BT137" s="349"/>
      <c r="BU137" s="349"/>
      <c r="BV137" s="349"/>
      <c r="BW137" s="349"/>
      <c r="BX137" s="349"/>
      <c r="BY137" s="349"/>
      <c r="BZ137" s="349"/>
      <c r="CA137" s="349"/>
      <c r="CB137" s="349"/>
      <c r="CC137" s="349"/>
      <c r="CD137" s="349"/>
      <c r="CE137" s="349"/>
      <c r="CF137" s="349"/>
      <c r="CG137" s="349"/>
      <c r="CH137" s="349"/>
      <c r="CI137" s="349"/>
      <c r="CJ137" s="349"/>
      <c r="CK137" s="349"/>
      <c r="CL137" s="349"/>
      <c r="CM137" s="349"/>
      <c r="CN137" s="349"/>
      <c r="CO137" s="349"/>
      <c r="CP137" s="349"/>
      <c r="CQ137" s="349"/>
      <c r="CR137" s="349"/>
      <c r="CS137" s="349"/>
      <c r="CT137" s="349"/>
    </row>
    <row r="138" spans="1:98" s="348" customFormat="1" ht="39.950000000000003" hidden="1" customHeight="1" x14ac:dyDescent="0.25">
      <c r="A138" s="560" t="s">
        <v>580</v>
      </c>
      <c r="B138" s="280" t="s">
        <v>581</v>
      </c>
      <c r="C138" s="281"/>
      <c r="D138" s="282" t="s">
        <v>582</v>
      </c>
      <c r="E138" s="283">
        <v>175000</v>
      </c>
      <c r="F138" s="284"/>
      <c r="G138" s="283"/>
      <c r="H138" s="281" t="s">
        <v>116</v>
      </c>
      <c r="I138" s="286" t="s">
        <v>16</v>
      </c>
      <c r="J138" s="286" t="s">
        <v>16</v>
      </c>
      <c r="K138" s="285" t="s">
        <v>576</v>
      </c>
      <c r="L138" s="287" t="s">
        <v>226</v>
      </c>
      <c r="M138" s="288"/>
      <c r="N138" s="288"/>
      <c r="O138" s="289" t="s">
        <v>1</v>
      </c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349"/>
      <c r="AJ138" s="349"/>
      <c r="AK138" s="349"/>
      <c r="AL138" s="349"/>
      <c r="AM138" s="349"/>
      <c r="AN138" s="349"/>
      <c r="AO138" s="349"/>
      <c r="AP138" s="349"/>
      <c r="AQ138" s="349"/>
      <c r="AR138" s="349"/>
      <c r="AS138" s="349"/>
      <c r="AT138" s="349"/>
      <c r="AU138" s="349"/>
      <c r="AV138" s="349"/>
      <c r="AW138" s="349"/>
      <c r="AX138" s="349"/>
      <c r="AY138" s="349"/>
      <c r="AZ138" s="349"/>
      <c r="BA138" s="349"/>
      <c r="BB138" s="349"/>
      <c r="BC138" s="349"/>
      <c r="BD138" s="349"/>
      <c r="BE138" s="349"/>
      <c r="BF138" s="349"/>
      <c r="BG138" s="349"/>
      <c r="BH138" s="349"/>
      <c r="BI138" s="349"/>
      <c r="BJ138" s="349"/>
      <c r="BK138" s="349"/>
      <c r="BL138" s="349"/>
      <c r="BM138" s="349"/>
      <c r="BN138" s="349"/>
      <c r="BO138" s="349"/>
      <c r="BP138" s="349"/>
      <c r="BQ138" s="349"/>
      <c r="BR138" s="349"/>
      <c r="BS138" s="349"/>
      <c r="BT138" s="349"/>
      <c r="BU138" s="349"/>
      <c r="BV138" s="349"/>
      <c r="BW138" s="349"/>
      <c r="BX138" s="349"/>
      <c r="BY138" s="349"/>
      <c r="BZ138" s="349"/>
      <c r="CA138" s="349"/>
      <c r="CB138" s="349"/>
      <c r="CC138" s="349"/>
      <c r="CD138" s="349"/>
      <c r="CE138" s="349"/>
      <c r="CF138" s="349"/>
      <c r="CG138" s="349"/>
      <c r="CH138" s="349"/>
      <c r="CI138" s="349"/>
      <c r="CJ138" s="349"/>
      <c r="CK138" s="349"/>
      <c r="CL138" s="349"/>
      <c r="CM138" s="349"/>
      <c r="CN138" s="349"/>
      <c r="CO138" s="349"/>
      <c r="CP138" s="349"/>
      <c r="CQ138" s="349"/>
      <c r="CR138" s="349"/>
      <c r="CS138" s="349"/>
      <c r="CT138" s="349"/>
    </row>
    <row r="139" spans="1:98" s="348" customFormat="1" ht="39.950000000000003" hidden="1" customHeight="1" x14ac:dyDescent="0.25">
      <c r="A139" s="561"/>
      <c r="B139" s="325" t="s">
        <v>583</v>
      </c>
      <c r="C139" s="281" t="s">
        <v>584</v>
      </c>
      <c r="D139" s="303" t="s">
        <v>490</v>
      </c>
      <c r="E139" s="283">
        <v>0</v>
      </c>
      <c r="F139" s="284"/>
      <c r="G139" s="283"/>
      <c r="H139" s="281" t="s">
        <v>16</v>
      </c>
      <c r="I139" s="286" t="s">
        <v>16</v>
      </c>
      <c r="J139" s="286" t="s">
        <v>116</v>
      </c>
      <c r="K139" s="285" t="s">
        <v>585</v>
      </c>
      <c r="L139" s="304" t="s">
        <v>492</v>
      </c>
      <c r="M139" s="288"/>
      <c r="N139" s="288"/>
      <c r="O139" s="289" t="s">
        <v>1</v>
      </c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349"/>
      <c r="AJ139" s="349"/>
      <c r="AK139" s="349"/>
      <c r="AL139" s="349"/>
      <c r="AM139" s="349"/>
      <c r="AN139" s="349"/>
      <c r="AO139" s="349"/>
      <c r="AP139" s="349"/>
      <c r="AQ139" s="349"/>
      <c r="AR139" s="349"/>
      <c r="AS139" s="349"/>
      <c r="AT139" s="349"/>
      <c r="AU139" s="349"/>
      <c r="AV139" s="349"/>
      <c r="AW139" s="349"/>
      <c r="AX139" s="349"/>
      <c r="AY139" s="349"/>
      <c r="AZ139" s="349"/>
      <c r="BA139" s="349"/>
      <c r="BB139" s="349"/>
      <c r="BC139" s="349"/>
      <c r="BD139" s="349"/>
      <c r="BE139" s="349"/>
      <c r="BF139" s="349"/>
      <c r="BG139" s="349"/>
      <c r="BH139" s="349"/>
      <c r="BI139" s="349"/>
      <c r="BJ139" s="349"/>
      <c r="BK139" s="349"/>
      <c r="BL139" s="349"/>
      <c r="BM139" s="349"/>
      <c r="BN139" s="349"/>
      <c r="BO139" s="349"/>
      <c r="BP139" s="349"/>
      <c r="BQ139" s="349"/>
      <c r="BR139" s="349"/>
      <c r="BS139" s="349"/>
      <c r="BT139" s="349"/>
      <c r="BU139" s="349"/>
      <c r="BV139" s="349"/>
      <c r="BW139" s="349"/>
      <c r="BX139" s="349"/>
      <c r="BY139" s="349"/>
      <c r="BZ139" s="349"/>
      <c r="CA139" s="349"/>
      <c r="CB139" s="349"/>
      <c r="CC139" s="349"/>
      <c r="CD139" s="349"/>
      <c r="CE139" s="349"/>
      <c r="CF139" s="349"/>
      <c r="CG139" s="349"/>
      <c r="CH139" s="349"/>
      <c r="CI139" s="349"/>
      <c r="CJ139" s="349"/>
      <c r="CK139" s="349"/>
      <c r="CL139" s="349"/>
      <c r="CM139" s="349"/>
      <c r="CN139" s="349"/>
      <c r="CO139" s="349"/>
      <c r="CP139" s="349"/>
      <c r="CQ139" s="349"/>
      <c r="CR139" s="349"/>
      <c r="CS139" s="349"/>
      <c r="CT139" s="349"/>
    </row>
    <row r="140" spans="1:98" s="17" customFormat="1" ht="54.75" hidden="1" customHeight="1" x14ac:dyDescent="0.25">
      <c r="A140" s="562"/>
      <c r="B140" s="325" t="s">
        <v>586</v>
      </c>
      <c r="C140" s="281" t="s">
        <v>587</v>
      </c>
      <c r="D140" s="303" t="s">
        <v>490</v>
      </c>
      <c r="E140" s="283">
        <v>0</v>
      </c>
      <c r="F140" s="284"/>
      <c r="G140" s="283"/>
      <c r="H140" s="281" t="s">
        <v>16</v>
      </c>
      <c r="I140" s="286" t="s">
        <v>116</v>
      </c>
      <c r="J140" s="286" t="s">
        <v>116</v>
      </c>
      <c r="K140" s="285" t="s">
        <v>588</v>
      </c>
      <c r="L140" s="304" t="s">
        <v>492</v>
      </c>
      <c r="M140" s="288"/>
      <c r="N140" s="288"/>
      <c r="O140" s="289" t="s">
        <v>1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</row>
    <row r="141" spans="1:98" s="17" customFormat="1" ht="80.25" hidden="1" customHeight="1" x14ac:dyDescent="0.25">
      <c r="A141" s="321" t="s">
        <v>589</v>
      </c>
      <c r="B141" s="280" t="s">
        <v>590</v>
      </c>
      <c r="C141" s="281" t="s">
        <v>591</v>
      </c>
      <c r="D141" s="282" t="s">
        <v>592</v>
      </c>
      <c r="E141" s="353">
        <v>480000</v>
      </c>
      <c r="F141" s="354"/>
      <c r="G141" s="353">
        <v>326000</v>
      </c>
      <c r="H141" s="281" t="s">
        <v>444</v>
      </c>
      <c r="I141" s="285" t="s">
        <v>16</v>
      </c>
      <c r="J141" s="286" t="s">
        <v>16</v>
      </c>
      <c r="K141" s="285" t="s">
        <v>593</v>
      </c>
      <c r="L141" s="287" t="s">
        <v>410</v>
      </c>
      <c r="M141" s="288"/>
      <c r="N141" s="288"/>
      <c r="O141" s="289" t="s">
        <v>1</v>
      </c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</row>
    <row r="142" spans="1:98" ht="39.950000000000003" hidden="1" customHeight="1" x14ac:dyDescent="0.25">
      <c r="A142" s="563" t="s">
        <v>278</v>
      </c>
      <c r="B142" s="290" t="s">
        <v>594</v>
      </c>
      <c r="C142" s="291" t="s">
        <v>595</v>
      </c>
      <c r="D142" s="298" t="s">
        <v>596</v>
      </c>
      <c r="E142" s="355" t="s">
        <v>597</v>
      </c>
      <c r="F142" s="356"/>
      <c r="G142" s="355"/>
      <c r="H142" s="291" t="s">
        <v>116</v>
      </c>
      <c r="I142" s="295" t="s">
        <v>116</v>
      </c>
      <c r="J142" s="295" t="s">
        <v>16</v>
      </c>
      <c r="K142" s="294" t="s">
        <v>576</v>
      </c>
      <c r="L142" s="299" t="s">
        <v>226</v>
      </c>
      <c r="M142" s="288"/>
      <c r="N142" s="296"/>
      <c r="O142" s="297" t="s">
        <v>1</v>
      </c>
    </row>
    <row r="143" spans="1:98" s="17" customFormat="1" ht="39.950000000000003" hidden="1" customHeight="1" x14ac:dyDescent="0.25">
      <c r="A143" s="566"/>
      <c r="B143" s="280" t="s">
        <v>598</v>
      </c>
      <c r="C143" s="281" t="s">
        <v>599</v>
      </c>
      <c r="D143" s="282" t="s">
        <v>600</v>
      </c>
      <c r="E143" s="283">
        <v>110000</v>
      </c>
      <c r="F143" s="284"/>
      <c r="G143" s="283"/>
      <c r="H143" s="281" t="s">
        <v>116</v>
      </c>
      <c r="I143" s="286" t="s">
        <v>116</v>
      </c>
      <c r="J143" s="286" t="s">
        <v>16</v>
      </c>
      <c r="K143" s="285" t="s">
        <v>193</v>
      </c>
      <c r="L143" s="287" t="s">
        <v>226</v>
      </c>
      <c r="M143" s="288"/>
      <c r="N143" s="288"/>
      <c r="O143" s="289" t="s">
        <v>1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</row>
    <row r="144" spans="1:98" ht="39.950000000000003" hidden="1" customHeight="1" x14ac:dyDescent="0.25">
      <c r="A144" s="566"/>
      <c r="B144" s="280" t="s">
        <v>601</v>
      </c>
      <c r="C144" s="281" t="s">
        <v>602</v>
      </c>
      <c r="D144" s="282" t="s">
        <v>603</v>
      </c>
      <c r="E144" s="283">
        <v>180000</v>
      </c>
      <c r="F144" s="284"/>
      <c r="G144" s="283"/>
      <c r="H144" s="281" t="s">
        <v>116</v>
      </c>
      <c r="I144" s="286" t="s">
        <v>116</v>
      </c>
      <c r="J144" s="286" t="s">
        <v>16</v>
      </c>
      <c r="K144" s="285" t="s">
        <v>193</v>
      </c>
      <c r="L144" s="287" t="s">
        <v>226</v>
      </c>
      <c r="M144" s="288"/>
      <c r="N144" s="288"/>
      <c r="O144" s="289" t="s">
        <v>1</v>
      </c>
    </row>
    <row r="145" spans="1:98" s="17" customFormat="1" ht="39.950000000000003" hidden="1" customHeight="1" x14ac:dyDescent="0.25">
      <c r="A145" s="564"/>
      <c r="B145" s="280" t="s">
        <v>604</v>
      </c>
      <c r="C145" s="281" t="s">
        <v>605</v>
      </c>
      <c r="D145" s="282" t="s">
        <v>606</v>
      </c>
      <c r="E145" s="283">
        <v>120000</v>
      </c>
      <c r="F145" s="284"/>
      <c r="G145" s="283"/>
      <c r="H145" s="281" t="s">
        <v>116</v>
      </c>
      <c r="I145" s="286" t="s">
        <v>183</v>
      </c>
      <c r="J145" s="286" t="s">
        <v>16</v>
      </c>
      <c r="K145" s="285" t="s">
        <v>607</v>
      </c>
      <c r="L145" s="287" t="s">
        <v>226</v>
      </c>
      <c r="M145" s="288"/>
      <c r="N145" s="288"/>
      <c r="O145" s="289" t="s">
        <v>1</v>
      </c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</row>
    <row r="146" spans="1:98" ht="30" hidden="1" x14ac:dyDescent="0.25">
      <c r="A146" s="560" t="s">
        <v>282</v>
      </c>
      <c r="B146" s="290" t="s">
        <v>608</v>
      </c>
      <c r="C146" s="291" t="s">
        <v>609</v>
      </c>
      <c r="D146" s="298" t="s">
        <v>610</v>
      </c>
      <c r="E146" s="292">
        <v>250000</v>
      </c>
      <c r="F146" s="293"/>
      <c r="G146" s="292"/>
      <c r="H146" s="291" t="s">
        <v>116</v>
      </c>
      <c r="I146" s="295" t="s">
        <v>116</v>
      </c>
      <c r="J146" s="295" t="s">
        <v>16</v>
      </c>
      <c r="K146" s="294" t="s">
        <v>193</v>
      </c>
      <c r="L146" s="299" t="s">
        <v>226</v>
      </c>
      <c r="M146" s="299"/>
      <c r="N146" s="296"/>
      <c r="O146" s="297" t="s">
        <v>1</v>
      </c>
    </row>
    <row r="147" spans="1:98" ht="30" hidden="1" x14ac:dyDescent="0.25">
      <c r="A147" s="561"/>
      <c r="B147" s="325" t="s">
        <v>611</v>
      </c>
      <c r="C147" s="291" t="s">
        <v>612</v>
      </c>
      <c r="D147" s="303" t="s">
        <v>490</v>
      </c>
      <c r="E147" s="292">
        <v>0</v>
      </c>
      <c r="F147" s="293"/>
      <c r="G147" s="292"/>
      <c r="H147" s="291" t="s">
        <v>116</v>
      </c>
      <c r="I147" s="295" t="s">
        <v>116</v>
      </c>
      <c r="J147" s="295" t="s">
        <v>116</v>
      </c>
      <c r="K147" s="294" t="s">
        <v>588</v>
      </c>
      <c r="L147" s="304" t="s">
        <v>492</v>
      </c>
      <c r="M147" s="299"/>
      <c r="N147" s="296"/>
      <c r="O147" s="297" t="s">
        <v>1</v>
      </c>
    </row>
    <row r="148" spans="1:98" s="102" customFormat="1" ht="30" hidden="1" x14ac:dyDescent="0.25">
      <c r="A148" s="562"/>
      <c r="B148" s="325" t="s">
        <v>613</v>
      </c>
      <c r="C148" s="291" t="s">
        <v>614</v>
      </c>
      <c r="D148" s="303" t="s">
        <v>490</v>
      </c>
      <c r="E148" s="292">
        <v>0</v>
      </c>
      <c r="F148" s="293"/>
      <c r="G148" s="292"/>
      <c r="H148" s="291" t="s">
        <v>116</v>
      </c>
      <c r="I148" s="295" t="s">
        <v>116</v>
      </c>
      <c r="J148" s="295" t="s">
        <v>116</v>
      </c>
      <c r="K148" s="294" t="s">
        <v>615</v>
      </c>
      <c r="L148" s="304" t="s">
        <v>492</v>
      </c>
      <c r="M148" s="299"/>
      <c r="N148" s="296"/>
      <c r="O148" s="297" t="s">
        <v>1</v>
      </c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</row>
    <row r="149" spans="1:98" s="102" customFormat="1" ht="30" hidden="1" x14ac:dyDescent="0.25">
      <c r="A149" s="563" t="s">
        <v>616</v>
      </c>
      <c r="B149" s="290" t="s">
        <v>617</v>
      </c>
      <c r="C149" s="291" t="s">
        <v>246</v>
      </c>
      <c r="D149" s="298" t="s">
        <v>618</v>
      </c>
      <c r="E149" s="292">
        <v>300000</v>
      </c>
      <c r="F149" s="293"/>
      <c r="G149" s="292"/>
      <c r="H149" s="291" t="s">
        <v>116</v>
      </c>
      <c r="I149" s="357" t="s">
        <v>619</v>
      </c>
      <c r="J149" s="295" t="s">
        <v>16</v>
      </c>
      <c r="K149" s="294" t="s">
        <v>193</v>
      </c>
      <c r="L149" s="299" t="s">
        <v>226</v>
      </c>
      <c r="M149" s="288"/>
      <c r="N149" s="296"/>
      <c r="O149" s="297" t="s">
        <v>1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46"/>
      <c r="CO149" s="46"/>
      <c r="CP149" s="46"/>
      <c r="CQ149" s="46"/>
      <c r="CR149" s="46"/>
      <c r="CS149" s="46"/>
      <c r="CT149" s="46"/>
    </row>
    <row r="150" spans="1:98" ht="30" hidden="1" x14ac:dyDescent="0.25">
      <c r="A150" s="566"/>
      <c r="B150" s="280" t="s">
        <v>620</v>
      </c>
      <c r="C150" s="281" t="s">
        <v>621</v>
      </c>
      <c r="D150" s="282" t="s">
        <v>622</v>
      </c>
      <c r="E150" s="283">
        <v>300000</v>
      </c>
      <c r="F150" s="284"/>
      <c r="G150" s="283"/>
      <c r="H150" s="281" t="s">
        <v>116</v>
      </c>
      <c r="I150" s="294" t="s">
        <v>619</v>
      </c>
      <c r="J150" s="286" t="s">
        <v>16</v>
      </c>
      <c r="K150" s="285" t="s">
        <v>193</v>
      </c>
      <c r="L150" s="287" t="s">
        <v>226</v>
      </c>
      <c r="M150" s="288"/>
      <c r="N150" s="288"/>
      <c r="O150" s="289" t="s">
        <v>1</v>
      </c>
    </row>
    <row r="151" spans="1:98" ht="30" hidden="1" x14ac:dyDescent="0.25">
      <c r="A151" s="564"/>
      <c r="B151" s="290" t="s">
        <v>623</v>
      </c>
      <c r="C151" s="291" t="s">
        <v>624</v>
      </c>
      <c r="D151" s="298" t="s">
        <v>625</v>
      </c>
      <c r="E151" s="292">
        <v>500000</v>
      </c>
      <c r="F151" s="293"/>
      <c r="G151" s="292"/>
      <c r="H151" s="291" t="s">
        <v>116</v>
      </c>
      <c r="I151" s="357" t="s">
        <v>619</v>
      </c>
      <c r="J151" s="295" t="s">
        <v>16</v>
      </c>
      <c r="K151" s="294" t="s">
        <v>193</v>
      </c>
      <c r="L151" s="299" t="s">
        <v>226</v>
      </c>
      <c r="M151" s="288"/>
      <c r="N151" s="296"/>
      <c r="O151" s="297" t="s">
        <v>1</v>
      </c>
    </row>
    <row r="152" spans="1:98" s="102" customFormat="1" ht="84" hidden="1" customHeight="1" x14ac:dyDescent="0.25">
      <c r="A152" s="321" t="s">
        <v>626</v>
      </c>
      <c r="B152" s="280" t="s">
        <v>627</v>
      </c>
      <c r="C152" s="281" t="s">
        <v>628</v>
      </c>
      <c r="D152" s="282" t="s">
        <v>629</v>
      </c>
      <c r="E152" s="334">
        <v>2300000</v>
      </c>
      <c r="F152" s="319"/>
      <c r="G152" s="320"/>
      <c r="H152" s="358" t="s">
        <v>630</v>
      </c>
      <c r="I152" s="359" t="s">
        <v>631</v>
      </c>
      <c r="J152" s="310" t="s">
        <v>409</v>
      </c>
      <c r="K152" s="310" t="s">
        <v>16</v>
      </c>
      <c r="L152" s="287" t="s">
        <v>226</v>
      </c>
      <c r="M152" s="288"/>
      <c r="N152" s="311"/>
      <c r="O152" s="289" t="s">
        <v>1</v>
      </c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</row>
    <row r="153" spans="1:98" s="102" customFormat="1" ht="52.5" hidden="1" customHeight="1" x14ac:dyDescent="0.25">
      <c r="A153" s="301" t="s">
        <v>632</v>
      </c>
      <c r="B153" s="290" t="s">
        <v>633</v>
      </c>
      <c r="C153" s="291" t="s">
        <v>634</v>
      </c>
      <c r="D153" s="298" t="s">
        <v>635</v>
      </c>
      <c r="E153" s="292">
        <v>290000</v>
      </c>
      <c r="F153" s="293"/>
      <c r="G153" s="292"/>
      <c r="H153" s="291" t="s">
        <v>116</v>
      </c>
      <c r="I153" s="295" t="s">
        <v>636</v>
      </c>
      <c r="J153" s="295" t="s">
        <v>409</v>
      </c>
      <c r="K153" s="294" t="s">
        <v>233</v>
      </c>
      <c r="L153" s="299" t="s">
        <v>226</v>
      </c>
      <c r="M153" s="288"/>
      <c r="N153" s="296"/>
      <c r="O153" s="297" t="s">
        <v>1</v>
      </c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6"/>
      <c r="BR153" s="46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  <c r="CM153" s="46"/>
      <c r="CN153" s="46"/>
      <c r="CO153" s="46"/>
      <c r="CP153" s="46"/>
      <c r="CQ153" s="46"/>
      <c r="CR153" s="46"/>
      <c r="CS153" s="46"/>
      <c r="CT153" s="46"/>
    </row>
    <row r="154" spans="1:98" s="102" customFormat="1" ht="39.950000000000003" hidden="1" customHeight="1" x14ac:dyDescent="0.25">
      <c r="A154" s="321" t="s">
        <v>291</v>
      </c>
      <c r="B154" s="280" t="s">
        <v>637</v>
      </c>
      <c r="C154" s="281" t="s">
        <v>638</v>
      </c>
      <c r="D154" s="282" t="s">
        <v>639</v>
      </c>
      <c r="E154" s="283">
        <v>1000000</v>
      </c>
      <c r="F154" s="284"/>
      <c r="G154" s="283"/>
      <c r="H154" s="281" t="s">
        <v>116</v>
      </c>
      <c r="I154" s="294" t="s">
        <v>116</v>
      </c>
      <c r="J154" s="286" t="s">
        <v>116</v>
      </c>
      <c r="K154" s="360" t="s">
        <v>640</v>
      </c>
      <c r="L154" s="361" t="s">
        <v>226</v>
      </c>
      <c r="M154" s="288"/>
      <c r="N154" s="305"/>
      <c r="O154" s="289" t="s">
        <v>1</v>
      </c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  <c r="CM154" s="46"/>
      <c r="CN154" s="46"/>
      <c r="CO154" s="46"/>
      <c r="CP154" s="46"/>
      <c r="CQ154" s="46"/>
      <c r="CR154" s="46"/>
      <c r="CS154" s="46"/>
      <c r="CT154" s="46"/>
    </row>
    <row r="155" spans="1:98" s="17" customFormat="1" ht="39.950000000000003" hidden="1" customHeight="1" x14ac:dyDescent="0.25">
      <c r="A155" s="563" t="s">
        <v>641</v>
      </c>
      <c r="B155" s="280" t="s">
        <v>642</v>
      </c>
      <c r="C155" s="306" t="s">
        <v>643</v>
      </c>
      <c r="D155" s="282" t="s">
        <v>644</v>
      </c>
      <c r="E155" s="318">
        <v>300000</v>
      </c>
      <c r="F155" s="319"/>
      <c r="G155" s="320"/>
      <c r="H155" s="281" t="s">
        <v>116</v>
      </c>
      <c r="I155" s="331" t="s">
        <v>116</v>
      </c>
      <c r="J155" s="331" t="s">
        <v>16</v>
      </c>
      <c r="K155" s="362" t="s">
        <v>645</v>
      </c>
      <c r="L155" s="287" t="s">
        <v>226</v>
      </c>
      <c r="M155" s="288"/>
      <c r="N155" s="311"/>
      <c r="O155" s="289" t="s">
        <v>1</v>
      </c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  <c r="BR155" s="46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</row>
    <row r="156" spans="1:98" s="17" customFormat="1" ht="39.950000000000003" hidden="1" customHeight="1" x14ac:dyDescent="0.25">
      <c r="A156" s="564"/>
      <c r="B156" s="290" t="s">
        <v>646</v>
      </c>
      <c r="C156" s="312" t="s">
        <v>647</v>
      </c>
      <c r="D156" s="282" t="s">
        <v>648</v>
      </c>
      <c r="E156" s="313">
        <v>100000</v>
      </c>
      <c r="F156" s="314"/>
      <c r="G156" s="315"/>
      <c r="H156" s="281" t="s">
        <v>116</v>
      </c>
      <c r="I156" s="327" t="s">
        <v>116</v>
      </c>
      <c r="J156" s="327" t="s">
        <v>16</v>
      </c>
      <c r="K156" s="363" t="s">
        <v>649</v>
      </c>
      <c r="L156" s="287" t="s">
        <v>226</v>
      </c>
      <c r="M156" s="288"/>
      <c r="N156" s="317"/>
      <c r="O156" s="297" t="s">
        <v>1</v>
      </c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  <c r="BR156" s="46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</row>
    <row r="157" spans="1:98" s="17" customFormat="1" ht="94.5" hidden="1" customHeight="1" x14ac:dyDescent="0.25">
      <c r="A157" s="563" t="s">
        <v>650</v>
      </c>
      <c r="B157" s="290" t="s">
        <v>651</v>
      </c>
      <c r="C157" s="291" t="s">
        <v>652</v>
      </c>
      <c r="D157" s="282" t="s">
        <v>653</v>
      </c>
      <c r="E157" s="292">
        <v>4000000</v>
      </c>
      <c r="F157" s="293"/>
      <c r="G157" s="292">
        <v>345000</v>
      </c>
      <c r="H157" s="291" t="s">
        <v>264</v>
      </c>
      <c r="I157" s="295" t="s">
        <v>16</v>
      </c>
      <c r="J157" s="295" t="s">
        <v>16</v>
      </c>
      <c r="K157" s="294" t="s">
        <v>233</v>
      </c>
      <c r="L157" s="287" t="s">
        <v>410</v>
      </c>
      <c r="M157" s="288"/>
      <c r="N157" s="296"/>
      <c r="O157" s="297" t="s">
        <v>1</v>
      </c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  <c r="BR157" s="46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</row>
    <row r="158" spans="1:98" ht="79.5" hidden="1" customHeight="1" x14ac:dyDescent="0.25">
      <c r="A158" s="566"/>
      <c r="B158" s="280" t="s">
        <v>654</v>
      </c>
      <c r="C158" s="281" t="s">
        <v>655</v>
      </c>
      <c r="D158" s="282" t="s">
        <v>656</v>
      </c>
      <c r="E158" s="283">
        <v>280000</v>
      </c>
      <c r="F158" s="284"/>
      <c r="G158" s="283"/>
      <c r="H158" s="281" t="s">
        <v>116</v>
      </c>
      <c r="I158" s="286" t="s">
        <v>657</v>
      </c>
      <c r="J158" s="286" t="s">
        <v>16</v>
      </c>
      <c r="K158" s="285" t="s">
        <v>233</v>
      </c>
      <c r="L158" s="287" t="s">
        <v>226</v>
      </c>
      <c r="M158" s="288"/>
      <c r="N158" s="288"/>
      <c r="O158" s="289" t="s">
        <v>1</v>
      </c>
    </row>
    <row r="159" spans="1:98" s="17" customFormat="1" ht="39.950000000000003" hidden="1" customHeight="1" x14ac:dyDescent="0.25">
      <c r="A159" s="564"/>
      <c r="B159" s="290" t="s">
        <v>658</v>
      </c>
      <c r="C159" s="291" t="s">
        <v>659</v>
      </c>
      <c r="D159" s="298" t="s">
        <v>660</v>
      </c>
      <c r="E159" s="292">
        <v>580000</v>
      </c>
      <c r="F159" s="293"/>
      <c r="G159" s="292"/>
      <c r="H159" s="291" t="s">
        <v>116</v>
      </c>
      <c r="I159" s="295" t="s">
        <v>16</v>
      </c>
      <c r="J159" s="295" t="s">
        <v>16</v>
      </c>
      <c r="K159" s="294" t="s">
        <v>233</v>
      </c>
      <c r="L159" s="299" t="s">
        <v>226</v>
      </c>
      <c r="M159" s="288"/>
      <c r="N159" s="296"/>
      <c r="O159" s="297" t="s">
        <v>1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</row>
    <row r="160" spans="1:98" ht="58.5" hidden="1" customHeight="1" x14ac:dyDescent="0.25">
      <c r="A160" s="563" t="s">
        <v>661</v>
      </c>
      <c r="B160" s="322" t="s">
        <v>662</v>
      </c>
      <c r="C160" s="291" t="s">
        <v>663</v>
      </c>
      <c r="D160" s="282" t="s">
        <v>664</v>
      </c>
      <c r="E160" s="318">
        <v>300000</v>
      </c>
      <c r="F160" s="364"/>
      <c r="G160" s="318"/>
      <c r="H160" s="342" t="s">
        <v>16</v>
      </c>
      <c r="I160" s="316" t="s">
        <v>116</v>
      </c>
      <c r="J160" s="316" t="s">
        <v>116</v>
      </c>
      <c r="K160" s="316" t="s">
        <v>16</v>
      </c>
      <c r="L160" s="287" t="s">
        <v>226</v>
      </c>
      <c r="M160" s="288"/>
      <c r="N160" s="365"/>
      <c r="O160" s="297" t="s">
        <v>1</v>
      </c>
    </row>
    <row r="161" spans="1:98" ht="54.75" hidden="1" customHeight="1" x14ac:dyDescent="0.25">
      <c r="A161" s="564"/>
      <c r="B161" s="339" t="s">
        <v>665</v>
      </c>
      <c r="C161" s="312" t="s">
        <v>666</v>
      </c>
      <c r="D161" s="282" t="s">
        <v>667</v>
      </c>
      <c r="E161" s="366">
        <v>1700000</v>
      </c>
      <c r="F161" s="314"/>
      <c r="G161" s="315"/>
      <c r="H161" s="342" t="s">
        <v>16</v>
      </c>
      <c r="I161" s="316" t="s">
        <v>16</v>
      </c>
      <c r="J161" s="367" t="s">
        <v>16</v>
      </c>
      <c r="K161" s="316" t="s">
        <v>16</v>
      </c>
      <c r="L161" s="287" t="s">
        <v>226</v>
      </c>
      <c r="M161" s="288"/>
      <c r="N161" s="317"/>
      <c r="O161" s="297" t="s">
        <v>1</v>
      </c>
    </row>
    <row r="162" spans="1:98" s="102" customFormat="1" ht="90.75" hidden="1" customHeight="1" x14ac:dyDescent="0.25">
      <c r="A162" s="321" t="s">
        <v>305</v>
      </c>
      <c r="B162" s="280" t="s">
        <v>668</v>
      </c>
      <c r="C162" s="281" t="s">
        <v>202</v>
      </c>
      <c r="D162" s="282" t="s">
        <v>308</v>
      </c>
      <c r="E162" s="283">
        <v>700000</v>
      </c>
      <c r="F162" s="284"/>
      <c r="G162" s="283">
        <f>300000+300000</f>
        <v>600000</v>
      </c>
      <c r="H162" s="281" t="s">
        <v>669</v>
      </c>
      <c r="I162" s="285" t="s">
        <v>16</v>
      </c>
      <c r="J162" s="286" t="s">
        <v>16</v>
      </c>
      <c r="K162" s="285" t="s">
        <v>233</v>
      </c>
      <c r="L162" s="287" t="s">
        <v>670</v>
      </c>
      <c r="M162" s="288"/>
      <c r="N162" s="288"/>
      <c r="O162" s="300" t="s">
        <v>1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</row>
    <row r="163" spans="1:98" s="102" customFormat="1" ht="39.950000000000003" hidden="1" customHeight="1" x14ac:dyDescent="0.25">
      <c r="A163" s="563" t="s">
        <v>227</v>
      </c>
      <c r="B163" s="280" t="s">
        <v>671</v>
      </c>
      <c r="C163" s="281" t="s">
        <v>672</v>
      </c>
      <c r="D163" s="287" t="s">
        <v>673</v>
      </c>
      <c r="E163" s="283">
        <v>1000000</v>
      </c>
      <c r="F163" s="284"/>
      <c r="G163" s="283"/>
      <c r="H163" s="281" t="s">
        <v>116</v>
      </c>
      <c r="I163" s="286" t="s">
        <v>16</v>
      </c>
      <c r="J163" s="286" t="s">
        <v>16</v>
      </c>
      <c r="K163" s="285" t="s">
        <v>233</v>
      </c>
      <c r="L163" s="287" t="s">
        <v>226</v>
      </c>
      <c r="M163" s="288"/>
      <c r="N163" s="288"/>
      <c r="O163" s="368" t="s">
        <v>1</v>
      </c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</row>
    <row r="164" spans="1:98" ht="39.950000000000003" hidden="1" customHeight="1" x14ac:dyDescent="0.25">
      <c r="A164" s="566"/>
      <c r="B164" s="290" t="s">
        <v>674</v>
      </c>
      <c r="C164" s="291" t="s">
        <v>675</v>
      </c>
      <c r="D164" s="299" t="s">
        <v>676</v>
      </c>
      <c r="E164" s="292">
        <v>80000</v>
      </c>
      <c r="F164" s="293"/>
      <c r="G164" s="292"/>
      <c r="H164" s="291" t="s">
        <v>116</v>
      </c>
      <c r="I164" s="295" t="s">
        <v>16</v>
      </c>
      <c r="J164" s="295" t="s">
        <v>16</v>
      </c>
      <c r="K164" s="294" t="s">
        <v>233</v>
      </c>
      <c r="L164" s="299" t="s">
        <v>226</v>
      </c>
      <c r="M164" s="288"/>
      <c r="N164" s="296"/>
      <c r="O164" s="369" t="s">
        <v>1</v>
      </c>
    </row>
    <row r="165" spans="1:98" s="102" customFormat="1" ht="63.75" hidden="1" x14ac:dyDescent="0.25">
      <c r="A165" s="566"/>
      <c r="B165" s="290" t="s">
        <v>677</v>
      </c>
      <c r="C165" s="291" t="s">
        <v>236</v>
      </c>
      <c r="D165" s="299" t="s">
        <v>678</v>
      </c>
      <c r="E165" s="292">
        <v>300000</v>
      </c>
      <c r="F165" s="293"/>
      <c r="G165" s="292"/>
      <c r="H165" s="291" t="s">
        <v>239</v>
      </c>
      <c r="I165" s="295" t="s">
        <v>16</v>
      </c>
      <c r="J165" s="295" t="s">
        <v>16</v>
      </c>
      <c r="K165" s="294" t="s">
        <v>233</v>
      </c>
      <c r="L165" s="299" t="s">
        <v>226</v>
      </c>
      <c r="M165" s="288"/>
      <c r="N165" s="296"/>
      <c r="O165" s="369" t="s">
        <v>1</v>
      </c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</row>
    <row r="166" spans="1:98" s="102" customFormat="1" ht="38.25" hidden="1" x14ac:dyDescent="0.25">
      <c r="A166" s="566"/>
      <c r="B166" s="280" t="s">
        <v>679</v>
      </c>
      <c r="C166" s="281" t="s">
        <v>680</v>
      </c>
      <c r="D166" s="287" t="s">
        <v>681</v>
      </c>
      <c r="E166" s="283">
        <v>200000</v>
      </c>
      <c r="F166" s="284"/>
      <c r="G166" s="283"/>
      <c r="H166" s="281" t="s">
        <v>232</v>
      </c>
      <c r="I166" s="286" t="s">
        <v>16</v>
      </c>
      <c r="J166" s="286" t="s">
        <v>16</v>
      </c>
      <c r="K166" s="285" t="s">
        <v>233</v>
      </c>
      <c r="L166" s="287" t="s">
        <v>226</v>
      </c>
      <c r="M166" s="288"/>
      <c r="N166" s="288"/>
      <c r="O166" s="368" t="s">
        <v>1</v>
      </c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  <c r="BR166" s="46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</row>
    <row r="167" spans="1:98" s="102" customFormat="1" ht="38.25" hidden="1" x14ac:dyDescent="0.25">
      <c r="A167" s="566"/>
      <c r="B167" s="290" t="s">
        <v>682</v>
      </c>
      <c r="C167" s="291" t="s">
        <v>683</v>
      </c>
      <c r="D167" s="299" t="s">
        <v>684</v>
      </c>
      <c r="E167" s="292">
        <v>200000</v>
      </c>
      <c r="F167" s="293"/>
      <c r="G167" s="292"/>
      <c r="H167" s="291" t="s">
        <v>232</v>
      </c>
      <c r="I167" s="295" t="s">
        <v>16</v>
      </c>
      <c r="J167" s="295" t="s">
        <v>16</v>
      </c>
      <c r="K167" s="294" t="s">
        <v>233</v>
      </c>
      <c r="L167" s="299" t="s">
        <v>226</v>
      </c>
      <c r="M167" s="288"/>
      <c r="N167" s="296"/>
      <c r="O167" s="369" t="s">
        <v>1</v>
      </c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</row>
    <row r="168" spans="1:98" s="102" customFormat="1" ht="30" hidden="1" x14ac:dyDescent="0.25">
      <c r="A168" s="566"/>
      <c r="B168" s="280" t="s">
        <v>685</v>
      </c>
      <c r="C168" s="281" t="s">
        <v>686</v>
      </c>
      <c r="D168" s="287" t="s">
        <v>687</v>
      </c>
      <c r="E168" s="283">
        <v>50000</v>
      </c>
      <c r="F168" s="284"/>
      <c r="G168" s="283"/>
      <c r="H168" s="281" t="s">
        <v>116</v>
      </c>
      <c r="I168" s="286" t="s">
        <v>16</v>
      </c>
      <c r="J168" s="286" t="s">
        <v>16</v>
      </c>
      <c r="K168" s="285" t="s">
        <v>233</v>
      </c>
      <c r="L168" s="287" t="s">
        <v>226</v>
      </c>
      <c r="M168" s="288"/>
      <c r="N168" s="288"/>
      <c r="O168" s="368" t="s">
        <v>1</v>
      </c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  <c r="BR168" s="46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  <c r="CM168" s="46"/>
      <c r="CN168" s="46"/>
      <c r="CO168" s="46"/>
      <c r="CP168" s="46"/>
      <c r="CQ168" s="46"/>
      <c r="CR168" s="46"/>
      <c r="CS168" s="46"/>
      <c r="CT168" s="46"/>
    </row>
    <row r="169" spans="1:98" s="102" customFormat="1" ht="30" hidden="1" x14ac:dyDescent="0.25">
      <c r="A169" s="566"/>
      <c r="B169" s="290" t="s">
        <v>688</v>
      </c>
      <c r="C169" s="291" t="s">
        <v>689</v>
      </c>
      <c r="D169" s="298" t="s">
        <v>690</v>
      </c>
      <c r="E169" s="292">
        <v>200000</v>
      </c>
      <c r="F169" s="293"/>
      <c r="G169" s="292"/>
      <c r="H169" s="291" t="s">
        <v>116</v>
      </c>
      <c r="I169" s="295" t="s">
        <v>16</v>
      </c>
      <c r="J169" s="295" t="s">
        <v>16</v>
      </c>
      <c r="K169" s="294" t="s">
        <v>233</v>
      </c>
      <c r="L169" s="299" t="s">
        <v>226</v>
      </c>
      <c r="M169" s="288"/>
      <c r="N169" s="296"/>
      <c r="O169" s="297" t="s">
        <v>1</v>
      </c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46"/>
      <c r="CO169" s="46"/>
      <c r="CP169" s="46"/>
      <c r="CQ169" s="46"/>
      <c r="CR169" s="46"/>
      <c r="CS169" s="46"/>
      <c r="CT169" s="46"/>
    </row>
    <row r="170" spans="1:98" s="348" customFormat="1" ht="30" hidden="1" x14ac:dyDescent="0.25">
      <c r="A170" s="566"/>
      <c r="B170" s="325" t="s">
        <v>691</v>
      </c>
      <c r="C170" s="291" t="s">
        <v>692</v>
      </c>
      <c r="D170" s="299" t="s">
        <v>693</v>
      </c>
      <c r="E170" s="302" t="s">
        <v>694</v>
      </c>
      <c r="F170" s="370"/>
      <c r="G170" s="302"/>
      <c r="H170" s="291" t="s">
        <v>116</v>
      </c>
      <c r="I170" s="295" t="s">
        <v>16</v>
      </c>
      <c r="J170" s="295" t="s">
        <v>13</v>
      </c>
      <c r="K170" s="294" t="s">
        <v>695</v>
      </c>
      <c r="L170" s="304" t="s">
        <v>492</v>
      </c>
      <c r="M170" s="288"/>
      <c r="N170" s="296"/>
      <c r="O170" s="369" t="s">
        <v>1</v>
      </c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349"/>
      <c r="AJ170" s="349"/>
      <c r="AK170" s="349"/>
      <c r="AL170" s="349"/>
      <c r="AM170" s="349"/>
      <c r="AN170" s="349"/>
      <c r="AO170" s="349"/>
      <c r="AP170" s="349"/>
      <c r="AQ170" s="349"/>
      <c r="AR170" s="349"/>
      <c r="AS170" s="349"/>
      <c r="AT170" s="349"/>
      <c r="AU170" s="349"/>
      <c r="AV170" s="349"/>
      <c r="AW170" s="349"/>
      <c r="AX170" s="349"/>
      <c r="AY170" s="349"/>
      <c r="AZ170" s="349"/>
      <c r="BA170" s="349"/>
      <c r="BB170" s="349"/>
      <c r="BC170" s="349"/>
      <c r="BD170" s="349"/>
      <c r="BE170" s="349"/>
      <c r="BF170" s="349"/>
      <c r="BG170" s="349"/>
      <c r="BH170" s="349"/>
      <c r="BI170" s="349"/>
      <c r="BJ170" s="349"/>
      <c r="BK170" s="349"/>
      <c r="BL170" s="349"/>
      <c r="BM170" s="349"/>
      <c r="BN170" s="349"/>
      <c r="BO170" s="349"/>
      <c r="BP170" s="349"/>
      <c r="BQ170" s="349"/>
      <c r="BR170" s="349"/>
      <c r="BS170" s="349"/>
      <c r="BT170" s="349"/>
      <c r="BU170" s="349"/>
      <c r="BV170" s="349"/>
      <c r="BW170" s="349"/>
      <c r="BX170" s="349"/>
      <c r="BY170" s="349"/>
      <c r="BZ170" s="349"/>
      <c r="CA170" s="349"/>
      <c r="CB170" s="349"/>
      <c r="CC170" s="349"/>
      <c r="CD170" s="349"/>
      <c r="CE170" s="349"/>
      <c r="CF170" s="349"/>
      <c r="CG170" s="349"/>
      <c r="CH170" s="349"/>
      <c r="CI170" s="349"/>
      <c r="CJ170" s="349"/>
      <c r="CK170" s="349"/>
      <c r="CL170" s="349"/>
      <c r="CM170" s="349"/>
      <c r="CN170" s="349"/>
      <c r="CO170" s="349"/>
      <c r="CP170" s="349"/>
      <c r="CQ170" s="349"/>
      <c r="CR170" s="349"/>
      <c r="CS170" s="349"/>
      <c r="CT170" s="349"/>
    </row>
    <row r="171" spans="1:98" s="348" customFormat="1" ht="30" hidden="1" x14ac:dyDescent="0.25">
      <c r="A171" s="566"/>
      <c r="B171" s="325" t="s">
        <v>696</v>
      </c>
      <c r="C171" s="291" t="s">
        <v>697</v>
      </c>
      <c r="D171" s="299" t="s">
        <v>693</v>
      </c>
      <c r="E171" s="302" t="s">
        <v>694</v>
      </c>
      <c r="F171" s="370"/>
      <c r="G171" s="302"/>
      <c r="H171" s="291" t="s">
        <v>116</v>
      </c>
      <c r="I171" s="295" t="s">
        <v>116</v>
      </c>
      <c r="J171" s="295" t="s">
        <v>16</v>
      </c>
      <c r="K171" s="294" t="s">
        <v>698</v>
      </c>
      <c r="L171" s="304" t="s">
        <v>492</v>
      </c>
      <c r="M171" s="288"/>
      <c r="N171" s="296"/>
      <c r="O171" s="369" t="s">
        <v>1</v>
      </c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349"/>
      <c r="AJ171" s="349"/>
      <c r="AK171" s="349"/>
      <c r="AL171" s="349"/>
      <c r="AM171" s="349"/>
      <c r="AN171" s="349"/>
      <c r="AO171" s="349"/>
      <c r="AP171" s="349"/>
      <c r="AQ171" s="349"/>
      <c r="AR171" s="349"/>
      <c r="AS171" s="349"/>
      <c r="AT171" s="349"/>
      <c r="AU171" s="349"/>
      <c r="AV171" s="349"/>
      <c r="AW171" s="349"/>
      <c r="AX171" s="349"/>
      <c r="AY171" s="349"/>
      <c r="AZ171" s="349"/>
      <c r="BA171" s="349"/>
      <c r="BB171" s="349"/>
      <c r="BC171" s="349"/>
      <c r="BD171" s="349"/>
      <c r="BE171" s="349"/>
      <c r="BF171" s="349"/>
      <c r="BG171" s="349"/>
      <c r="BH171" s="349"/>
      <c r="BI171" s="349"/>
      <c r="BJ171" s="349"/>
      <c r="BK171" s="349"/>
      <c r="BL171" s="349"/>
      <c r="BM171" s="349"/>
      <c r="BN171" s="349"/>
      <c r="BO171" s="349"/>
      <c r="BP171" s="349"/>
      <c r="BQ171" s="349"/>
      <c r="BR171" s="349"/>
      <c r="BS171" s="349"/>
      <c r="BT171" s="349"/>
      <c r="BU171" s="349"/>
      <c r="BV171" s="349"/>
      <c r="BW171" s="349"/>
      <c r="BX171" s="349"/>
      <c r="BY171" s="349"/>
      <c r="BZ171" s="349"/>
      <c r="CA171" s="349"/>
      <c r="CB171" s="349"/>
      <c r="CC171" s="349"/>
      <c r="CD171" s="349"/>
      <c r="CE171" s="349"/>
      <c r="CF171" s="349"/>
      <c r="CG171" s="349"/>
      <c r="CH171" s="349"/>
      <c r="CI171" s="349"/>
      <c r="CJ171" s="349"/>
      <c r="CK171" s="349"/>
      <c r="CL171" s="349"/>
      <c r="CM171" s="349"/>
      <c r="CN171" s="349"/>
      <c r="CO171" s="349"/>
      <c r="CP171" s="349"/>
      <c r="CQ171" s="349"/>
      <c r="CR171" s="349"/>
      <c r="CS171" s="349"/>
      <c r="CT171" s="349"/>
    </row>
    <row r="172" spans="1:98" s="348" customFormat="1" ht="30" hidden="1" x14ac:dyDescent="0.25">
      <c r="A172" s="566"/>
      <c r="B172" s="325" t="s">
        <v>699</v>
      </c>
      <c r="C172" s="291" t="s">
        <v>700</v>
      </c>
      <c r="D172" s="299" t="s">
        <v>693</v>
      </c>
      <c r="E172" s="302" t="s">
        <v>694</v>
      </c>
      <c r="F172" s="370"/>
      <c r="G172" s="302"/>
      <c r="H172" s="291" t="s">
        <v>116</v>
      </c>
      <c r="I172" s="295" t="s">
        <v>16</v>
      </c>
      <c r="J172" s="295" t="s">
        <v>16</v>
      </c>
      <c r="K172" s="294" t="s">
        <v>233</v>
      </c>
      <c r="L172" s="304" t="s">
        <v>492</v>
      </c>
      <c r="M172" s="288"/>
      <c r="N172" s="296"/>
      <c r="O172" s="369" t="s">
        <v>1</v>
      </c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349"/>
      <c r="AJ172" s="349"/>
      <c r="AK172" s="349"/>
      <c r="AL172" s="349"/>
      <c r="AM172" s="349"/>
      <c r="AN172" s="349"/>
      <c r="AO172" s="349"/>
      <c r="AP172" s="349"/>
      <c r="AQ172" s="349"/>
      <c r="AR172" s="349"/>
      <c r="AS172" s="349"/>
      <c r="AT172" s="349"/>
      <c r="AU172" s="349"/>
      <c r="AV172" s="349"/>
      <c r="AW172" s="349"/>
      <c r="AX172" s="349"/>
      <c r="AY172" s="349"/>
      <c r="AZ172" s="349"/>
      <c r="BA172" s="349"/>
      <c r="BB172" s="349"/>
      <c r="BC172" s="349"/>
      <c r="BD172" s="349"/>
      <c r="BE172" s="349"/>
      <c r="BF172" s="349"/>
      <c r="BG172" s="349"/>
      <c r="BH172" s="349"/>
      <c r="BI172" s="349"/>
      <c r="BJ172" s="349"/>
      <c r="BK172" s="349"/>
      <c r="BL172" s="349"/>
      <c r="BM172" s="349"/>
      <c r="BN172" s="349"/>
      <c r="BO172" s="349"/>
      <c r="BP172" s="349"/>
      <c r="BQ172" s="349"/>
      <c r="BR172" s="349"/>
      <c r="BS172" s="349"/>
      <c r="BT172" s="349"/>
      <c r="BU172" s="349"/>
      <c r="BV172" s="349"/>
      <c r="BW172" s="349"/>
      <c r="BX172" s="349"/>
      <c r="BY172" s="349"/>
      <c r="BZ172" s="349"/>
      <c r="CA172" s="349"/>
      <c r="CB172" s="349"/>
      <c r="CC172" s="349"/>
      <c r="CD172" s="349"/>
      <c r="CE172" s="349"/>
      <c r="CF172" s="349"/>
      <c r="CG172" s="349"/>
      <c r="CH172" s="349"/>
      <c r="CI172" s="349"/>
      <c r="CJ172" s="349"/>
      <c r="CK172" s="349"/>
      <c r="CL172" s="349"/>
      <c r="CM172" s="349"/>
      <c r="CN172" s="349"/>
      <c r="CO172" s="349"/>
      <c r="CP172" s="349"/>
      <c r="CQ172" s="349"/>
      <c r="CR172" s="349"/>
      <c r="CS172" s="349"/>
      <c r="CT172" s="349"/>
    </row>
    <row r="173" spans="1:98" ht="39.950000000000003" hidden="1" customHeight="1" x14ac:dyDescent="0.25">
      <c r="A173" s="566"/>
      <c r="B173" s="325" t="s">
        <v>701</v>
      </c>
      <c r="C173" s="291" t="s">
        <v>236</v>
      </c>
      <c r="D173" s="299" t="s">
        <v>693</v>
      </c>
      <c r="E173" s="302" t="s">
        <v>694</v>
      </c>
      <c r="F173" s="370"/>
      <c r="G173" s="302"/>
      <c r="H173" s="291" t="s">
        <v>116</v>
      </c>
      <c r="I173" s="295" t="s">
        <v>116</v>
      </c>
      <c r="J173" s="295" t="s">
        <v>116</v>
      </c>
      <c r="K173" s="294" t="s">
        <v>233</v>
      </c>
      <c r="L173" s="304" t="s">
        <v>492</v>
      </c>
      <c r="M173" s="288"/>
      <c r="N173" s="296"/>
      <c r="O173" s="369" t="s">
        <v>1</v>
      </c>
    </row>
    <row r="174" spans="1:98" s="102" customFormat="1" ht="39.950000000000003" hidden="1" customHeight="1" x14ac:dyDescent="0.25">
      <c r="A174" s="566"/>
      <c r="B174" s="325" t="s">
        <v>702</v>
      </c>
      <c r="C174" s="291" t="s">
        <v>703</v>
      </c>
      <c r="D174" s="299" t="s">
        <v>693</v>
      </c>
      <c r="E174" s="302" t="s">
        <v>694</v>
      </c>
      <c r="F174" s="370"/>
      <c r="G174" s="302"/>
      <c r="H174" s="291" t="s">
        <v>116</v>
      </c>
      <c r="I174" s="295" t="s">
        <v>16</v>
      </c>
      <c r="J174" s="295" t="s">
        <v>116</v>
      </c>
      <c r="K174" s="294" t="s">
        <v>704</v>
      </c>
      <c r="L174" s="304" t="s">
        <v>492</v>
      </c>
      <c r="M174" s="288"/>
      <c r="N174" s="296"/>
      <c r="O174" s="369" t="s">
        <v>1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</row>
    <row r="175" spans="1:98" ht="57.75" hidden="1" customHeight="1" x14ac:dyDescent="0.25">
      <c r="A175" s="564"/>
      <c r="B175" s="325" t="s">
        <v>705</v>
      </c>
      <c r="C175" s="291" t="s">
        <v>706</v>
      </c>
      <c r="D175" s="299" t="s">
        <v>693</v>
      </c>
      <c r="E175" s="302" t="s">
        <v>694</v>
      </c>
      <c r="F175" s="370"/>
      <c r="G175" s="302"/>
      <c r="H175" s="291" t="s">
        <v>116</v>
      </c>
      <c r="I175" s="295" t="s">
        <v>116</v>
      </c>
      <c r="J175" s="295" t="s">
        <v>16</v>
      </c>
      <c r="K175" s="294" t="s">
        <v>707</v>
      </c>
      <c r="L175" s="304" t="s">
        <v>492</v>
      </c>
      <c r="M175" s="288"/>
      <c r="N175" s="296"/>
      <c r="O175" s="369" t="s">
        <v>1</v>
      </c>
    </row>
    <row r="176" spans="1:98" s="102" customFormat="1" ht="30" hidden="1" x14ac:dyDescent="0.25">
      <c r="A176" s="321" t="s">
        <v>708</v>
      </c>
      <c r="B176" s="290" t="s">
        <v>709</v>
      </c>
      <c r="C176" s="291" t="s">
        <v>710</v>
      </c>
      <c r="D176" s="298" t="s">
        <v>711</v>
      </c>
      <c r="E176" s="292">
        <v>689298.69</v>
      </c>
      <c r="F176" s="293"/>
      <c r="G176" s="292"/>
      <c r="H176" s="291" t="s">
        <v>116</v>
      </c>
      <c r="I176" s="294" t="s">
        <v>712</v>
      </c>
      <c r="J176" s="295" t="s">
        <v>16</v>
      </c>
      <c r="K176" s="294" t="s">
        <v>593</v>
      </c>
      <c r="L176" s="299" t="s">
        <v>226</v>
      </c>
      <c r="M176" s="288"/>
      <c r="N176" s="365"/>
      <c r="O176" s="297" t="s">
        <v>1</v>
      </c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</row>
    <row r="177" spans="1:98" s="102" customFormat="1" ht="45" hidden="1" customHeight="1" x14ac:dyDescent="0.25">
      <c r="A177" s="560" t="s">
        <v>713</v>
      </c>
      <c r="B177" s="280" t="s">
        <v>714</v>
      </c>
      <c r="C177" s="281" t="s">
        <v>715</v>
      </c>
      <c r="D177" s="282" t="s">
        <v>716</v>
      </c>
      <c r="E177" s="283">
        <v>500000</v>
      </c>
      <c r="F177" s="284"/>
      <c r="G177" s="283">
        <v>480000</v>
      </c>
      <c r="H177" s="281" t="s">
        <v>338</v>
      </c>
      <c r="I177" s="286" t="s">
        <v>16</v>
      </c>
      <c r="J177" s="286" t="s">
        <v>16</v>
      </c>
      <c r="K177" s="285" t="s">
        <v>320</v>
      </c>
      <c r="L177" s="287" t="s">
        <v>717</v>
      </c>
      <c r="M177" s="288"/>
      <c r="N177" s="288"/>
      <c r="O177" s="368" t="s">
        <v>1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</row>
    <row r="178" spans="1:98" s="102" customFormat="1" ht="45" hidden="1" x14ac:dyDescent="0.25">
      <c r="A178" s="561"/>
      <c r="B178" s="290" t="s">
        <v>718</v>
      </c>
      <c r="C178" s="291" t="s">
        <v>719</v>
      </c>
      <c r="D178" s="298" t="s">
        <v>720</v>
      </c>
      <c r="E178" s="292">
        <v>300000</v>
      </c>
      <c r="F178" s="293"/>
      <c r="G178" s="292">
        <v>370000</v>
      </c>
      <c r="H178" s="291" t="s">
        <v>338</v>
      </c>
      <c r="I178" s="295" t="s">
        <v>16</v>
      </c>
      <c r="J178" s="295" t="s">
        <v>16</v>
      </c>
      <c r="K178" s="294" t="s">
        <v>320</v>
      </c>
      <c r="L178" s="299" t="s">
        <v>410</v>
      </c>
      <c r="M178" s="288"/>
      <c r="N178" s="365"/>
      <c r="O178" s="369" t="s">
        <v>1</v>
      </c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</row>
    <row r="179" spans="1:98" s="102" customFormat="1" ht="38.25" hidden="1" x14ac:dyDescent="0.25">
      <c r="A179" s="561"/>
      <c r="B179" s="280" t="s">
        <v>721</v>
      </c>
      <c r="C179" s="281" t="s">
        <v>722</v>
      </c>
      <c r="D179" s="282" t="s">
        <v>723</v>
      </c>
      <c r="E179" s="283">
        <v>100000</v>
      </c>
      <c r="F179" s="284"/>
      <c r="G179" s="283"/>
      <c r="H179" s="281" t="s">
        <v>338</v>
      </c>
      <c r="I179" s="286" t="s">
        <v>16</v>
      </c>
      <c r="J179" s="286" t="s">
        <v>16</v>
      </c>
      <c r="K179" s="285" t="s">
        <v>320</v>
      </c>
      <c r="L179" s="287" t="s">
        <v>226</v>
      </c>
      <c r="M179" s="288"/>
      <c r="N179" s="300"/>
      <c r="O179" s="368" t="s">
        <v>1</v>
      </c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</row>
    <row r="180" spans="1:98" s="102" customFormat="1" ht="39.950000000000003" hidden="1" customHeight="1" x14ac:dyDescent="0.25">
      <c r="A180" s="562"/>
      <c r="B180" s="280" t="s">
        <v>724</v>
      </c>
      <c r="C180" s="281" t="s">
        <v>725</v>
      </c>
      <c r="D180" s="282" t="s">
        <v>726</v>
      </c>
      <c r="E180" s="283">
        <v>50000</v>
      </c>
      <c r="F180" s="284"/>
      <c r="G180" s="283"/>
      <c r="H180" s="281" t="s">
        <v>338</v>
      </c>
      <c r="I180" s="286" t="s">
        <v>16</v>
      </c>
      <c r="J180" s="286" t="s">
        <v>727</v>
      </c>
      <c r="K180" s="285" t="s">
        <v>320</v>
      </c>
      <c r="L180" s="287" t="s">
        <v>226</v>
      </c>
      <c r="M180" s="288"/>
      <c r="N180" s="300"/>
      <c r="O180" s="283" t="s">
        <v>17</v>
      </c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</row>
    <row r="181" spans="1:98" s="102" customFormat="1" ht="51" hidden="1" x14ac:dyDescent="0.25">
      <c r="A181" s="563" t="s">
        <v>326</v>
      </c>
      <c r="B181" s="339" t="s">
        <v>728</v>
      </c>
      <c r="C181" s="340" t="s">
        <v>729</v>
      </c>
      <c r="D181" s="371" t="s">
        <v>730</v>
      </c>
      <c r="E181" s="372">
        <v>1850000</v>
      </c>
      <c r="F181" s="373"/>
      <c r="G181" s="372"/>
      <c r="H181" s="340" t="s">
        <v>731</v>
      </c>
      <c r="I181" s="374" t="s">
        <v>16</v>
      </c>
      <c r="J181" s="374" t="s">
        <v>732</v>
      </c>
      <c r="K181" s="375" t="s">
        <v>330</v>
      </c>
      <c r="L181" s="376" t="s">
        <v>733</v>
      </c>
      <c r="M181" s="288"/>
      <c r="N181" s="377"/>
      <c r="O181" s="369" t="s">
        <v>1</v>
      </c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</row>
    <row r="182" spans="1:98" s="102" customFormat="1" ht="51" hidden="1" x14ac:dyDescent="0.25">
      <c r="A182" s="566"/>
      <c r="B182" s="339" t="s">
        <v>734</v>
      </c>
      <c r="C182" s="340" t="s">
        <v>735</v>
      </c>
      <c r="D182" s="282" t="s">
        <v>736</v>
      </c>
      <c r="E182" s="313">
        <v>479752</v>
      </c>
      <c r="F182" s="341"/>
      <c r="G182" s="313"/>
      <c r="H182" s="340" t="s">
        <v>737</v>
      </c>
      <c r="I182" s="295" t="s">
        <v>116</v>
      </c>
      <c r="J182" s="295" t="s">
        <v>16</v>
      </c>
      <c r="K182" s="350" t="s">
        <v>738</v>
      </c>
      <c r="L182" s="287" t="s">
        <v>226</v>
      </c>
      <c r="M182" s="288"/>
      <c r="N182" s="377"/>
      <c r="O182" s="369" t="s">
        <v>1</v>
      </c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</row>
    <row r="183" spans="1:98" s="102" customFormat="1" ht="25.5" hidden="1" x14ac:dyDescent="0.25">
      <c r="A183" s="564"/>
      <c r="B183" s="378" t="s">
        <v>739</v>
      </c>
      <c r="C183" s="379" t="s">
        <v>740</v>
      </c>
      <c r="D183" s="380"/>
      <c r="E183" s="381">
        <v>100000</v>
      </c>
      <c r="F183" s="382"/>
      <c r="G183" s="381"/>
      <c r="H183" s="383" t="s">
        <v>741</v>
      </c>
      <c r="I183" s="384" t="s">
        <v>116</v>
      </c>
      <c r="J183" s="384" t="s">
        <v>116</v>
      </c>
      <c r="K183" s="385" t="s">
        <v>742</v>
      </c>
      <c r="L183" s="386" t="s">
        <v>743</v>
      </c>
      <c r="M183" s="387"/>
      <c r="N183" s="388"/>
      <c r="O183" s="389" t="s">
        <v>17</v>
      </c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</row>
    <row r="184" spans="1:98" s="390" customFormat="1" ht="39.950000000000003" hidden="1" customHeight="1" x14ac:dyDescent="0.25">
      <c r="A184" s="301" t="s">
        <v>334</v>
      </c>
      <c r="B184" s="290" t="s">
        <v>744</v>
      </c>
      <c r="C184" s="291" t="s">
        <v>46</v>
      </c>
      <c r="D184" s="298" t="s">
        <v>745</v>
      </c>
      <c r="E184" s="292">
        <v>900000</v>
      </c>
      <c r="F184" s="293"/>
      <c r="G184" s="292"/>
      <c r="H184" s="291" t="s">
        <v>338</v>
      </c>
      <c r="I184" s="295" t="s">
        <v>16</v>
      </c>
      <c r="J184" s="295" t="s">
        <v>16</v>
      </c>
      <c r="K184" s="294" t="s">
        <v>320</v>
      </c>
      <c r="L184" s="299" t="s">
        <v>226</v>
      </c>
      <c r="M184" s="288"/>
      <c r="N184" s="296"/>
      <c r="O184" s="369" t="s">
        <v>1</v>
      </c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391"/>
      <c r="AJ184" s="391"/>
      <c r="AK184" s="391"/>
      <c r="AL184" s="391"/>
      <c r="AM184" s="391"/>
      <c r="AN184" s="391"/>
      <c r="AO184" s="391"/>
      <c r="AP184" s="391"/>
      <c r="AQ184" s="391"/>
      <c r="AR184" s="391"/>
      <c r="AS184" s="391"/>
      <c r="AT184" s="391"/>
      <c r="AU184" s="391"/>
      <c r="AV184" s="391"/>
      <c r="AW184" s="391"/>
      <c r="AX184" s="391"/>
      <c r="AY184" s="391"/>
      <c r="AZ184" s="391"/>
      <c r="BA184" s="391"/>
      <c r="BB184" s="391"/>
      <c r="BC184" s="391"/>
      <c r="BD184" s="391"/>
      <c r="BE184" s="391"/>
      <c r="BF184" s="391"/>
      <c r="BG184" s="391"/>
      <c r="BH184" s="391"/>
      <c r="BI184" s="391"/>
      <c r="BJ184" s="391"/>
      <c r="BK184" s="391"/>
      <c r="BL184" s="391"/>
      <c r="BM184" s="391"/>
      <c r="BN184" s="391"/>
      <c r="BO184" s="391"/>
      <c r="BP184" s="391"/>
      <c r="BQ184" s="391"/>
      <c r="BR184" s="391"/>
      <c r="BS184" s="391"/>
      <c r="BT184" s="391"/>
      <c r="BU184" s="391"/>
      <c r="BV184" s="391"/>
      <c r="BW184" s="391"/>
      <c r="BX184" s="391"/>
      <c r="BY184" s="391"/>
      <c r="BZ184" s="391"/>
      <c r="CA184" s="391"/>
      <c r="CB184" s="391"/>
      <c r="CC184" s="391"/>
      <c r="CD184" s="391"/>
      <c r="CE184" s="391"/>
      <c r="CF184" s="391"/>
      <c r="CG184" s="391"/>
      <c r="CH184" s="391"/>
      <c r="CI184" s="391"/>
      <c r="CJ184" s="391"/>
      <c r="CK184" s="391"/>
      <c r="CL184" s="391"/>
      <c r="CM184" s="391"/>
      <c r="CN184" s="391"/>
      <c r="CO184" s="391"/>
      <c r="CP184" s="391"/>
      <c r="CQ184" s="391"/>
      <c r="CR184" s="391"/>
      <c r="CS184" s="391"/>
      <c r="CT184" s="391"/>
    </row>
    <row r="185" spans="1:98" s="102" customFormat="1" ht="63.75" hidden="1" x14ac:dyDescent="0.25">
      <c r="A185" s="301" t="s">
        <v>746</v>
      </c>
      <c r="B185" s="280" t="s">
        <v>747</v>
      </c>
      <c r="C185" s="281" t="s">
        <v>202</v>
      </c>
      <c r="D185" s="282" t="s">
        <v>748</v>
      </c>
      <c r="E185" s="283">
        <v>1450000</v>
      </c>
      <c r="F185" s="284"/>
      <c r="G185" s="392" t="s">
        <v>749</v>
      </c>
      <c r="H185" s="281" t="s">
        <v>750</v>
      </c>
      <c r="I185" s="286" t="s">
        <v>16</v>
      </c>
      <c r="J185" s="286" t="s">
        <v>16</v>
      </c>
      <c r="K185" s="285" t="s">
        <v>320</v>
      </c>
      <c r="L185" s="287" t="s">
        <v>226</v>
      </c>
      <c r="M185" s="288"/>
      <c r="N185" s="288"/>
      <c r="O185" s="289" t="s">
        <v>1</v>
      </c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</row>
    <row r="186" spans="1:98" s="102" customFormat="1" ht="39.950000000000003" hidden="1" customHeight="1" x14ac:dyDescent="0.25">
      <c r="A186" s="563" t="s">
        <v>339</v>
      </c>
      <c r="B186" s="322" t="s">
        <v>751</v>
      </c>
      <c r="C186" s="323" t="s">
        <v>752</v>
      </c>
      <c r="D186" s="282" t="s">
        <v>753</v>
      </c>
      <c r="E186" s="318">
        <v>702200</v>
      </c>
      <c r="F186" s="319"/>
      <c r="G186" s="320"/>
      <c r="H186" s="281" t="s">
        <v>116</v>
      </c>
      <c r="I186" s="331" t="s">
        <v>754</v>
      </c>
      <c r="J186" s="331" t="s">
        <v>16</v>
      </c>
      <c r="K186" s="393" t="s">
        <v>755</v>
      </c>
      <c r="L186" s="287" t="s">
        <v>226</v>
      </c>
      <c r="M186" s="288"/>
      <c r="N186" s="394"/>
      <c r="O186" s="368" t="s">
        <v>1</v>
      </c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</row>
    <row r="187" spans="1:98" s="102" customFormat="1" ht="39.950000000000003" hidden="1" customHeight="1" x14ac:dyDescent="0.25">
      <c r="A187" s="564"/>
      <c r="B187" s="339" t="s">
        <v>756</v>
      </c>
      <c r="C187" s="340" t="s">
        <v>757</v>
      </c>
      <c r="D187" s="282" t="s">
        <v>758</v>
      </c>
      <c r="E187" s="313">
        <v>500000</v>
      </c>
      <c r="F187" s="314"/>
      <c r="G187" s="315"/>
      <c r="H187" s="281" t="s">
        <v>116</v>
      </c>
      <c r="I187" s="327" t="s">
        <v>754</v>
      </c>
      <c r="J187" s="327" t="s">
        <v>16</v>
      </c>
      <c r="K187" s="363" t="s">
        <v>755</v>
      </c>
      <c r="L187" s="287" t="s">
        <v>226</v>
      </c>
      <c r="M187" s="288"/>
      <c r="N187" s="377"/>
      <c r="O187" s="369" t="s">
        <v>1</v>
      </c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</row>
    <row r="188" spans="1:98" s="324" customFormat="1" ht="45" hidden="1" customHeight="1" x14ac:dyDescent="0.25">
      <c r="A188" s="301" t="s">
        <v>759</v>
      </c>
      <c r="B188" s="290" t="s">
        <v>760</v>
      </c>
      <c r="C188" s="291" t="s">
        <v>761</v>
      </c>
      <c r="D188" s="282" t="s">
        <v>762</v>
      </c>
      <c r="E188" s="366">
        <v>2092069.5</v>
      </c>
      <c r="F188" s="395"/>
      <c r="G188" s="366">
        <v>345000</v>
      </c>
      <c r="H188" s="281" t="s">
        <v>116</v>
      </c>
      <c r="I188" s="316" t="s">
        <v>16</v>
      </c>
      <c r="J188" s="316" t="s">
        <v>16</v>
      </c>
      <c r="K188" s="316" t="s">
        <v>16</v>
      </c>
      <c r="L188" s="287" t="s">
        <v>410</v>
      </c>
      <c r="M188" s="288"/>
      <c r="N188" s="377"/>
      <c r="O188" s="369" t="s">
        <v>1</v>
      </c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</row>
    <row r="189" spans="1:98" s="17" customFormat="1" ht="39.950000000000003" hidden="1" customHeight="1" x14ac:dyDescent="0.25">
      <c r="A189" s="560" t="s">
        <v>763</v>
      </c>
      <c r="B189" s="280" t="s">
        <v>764</v>
      </c>
      <c r="C189" s="281" t="s">
        <v>458</v>
      </c>
      <c r="D189" s="282" t="s">
        <v>765</v>
      </c>
      <c r="E189" s="334">
        <v>1333000</v>
      </c>
      <c r="F189" s="335"/>
      <c r="G189" s="334"/>
      <c r="H189" s="281" t="s">
        <v>116</v>
      </c>
      <c r="I189" s="310" t="s">
        <v>16</v>
      </c>
      <c r="J189" s="310" t="s">
        <v>16</v>
      </c>
      <c r="K189" s="332" t="s">
        <v>116</v>
      </c>
      <c r="L189" s="287" t="s">
        <v>226</v>
      </c>
      <c r="M189" s="288"/>
      <c r="N189" s="394"/>
      <c r="O189" s="368" t="s">
        <v>1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</row>
    <row r="190" spans="1:98" ht="39.950000000000003" hidden="1" customHeight="1" x14ac:dyDescent="0.25">
      <c r="A190" s="561"/>
      <c r="B190" s="322" t="s">
        <v>766</v>
      </c>
      <c r="C190" s="323" t="s">
        <v>767</v>
      </c>
      <c r="D190" s="282" t="s">
        <v>768</v>
      </c>
      <c r="E190" s="318">
        <v>213000</v>
      </c>
      <c r="F190" s="319"/>
      <c r="G190" s="320"/>
      <c r="H190" s="281" t="s">
        <v>116</v>
      </c>
      <c r="I190" s="310" t="s">
        <v>16</v>
      </c>
      <c r="J190" s="310" t="s">
        <v>16</v>
      </c>
      <c r="K190" s="393" t="s">
        <v>769</v>
      </c>
      <c r="L190" s="287" t="s">
        <v>226</v>
      </c>
      <c r="M190" s="288"/>
      <c r="N190" s="394"/>
      <c r="O190" s="368" t="s">
        <v>1</v>
      </c>
    </row>
    <row r="191" spans="1:98" ht="79.5" hidden="1" customHeight="1" x14ac:dyDescent="0.25">
      <c r="A191" s="561"/>
      <c r="B191" s="339" t="s">
        <v>770</v>
      </c>
      <c r="C191" s="340" t="s">
        <v>771</v>
      </c>
      <c r="D191" s="282" t="s">
        <v>772</v>
      </c>
      <c r="E191" s="313">
        <v>300000</v>
      </c>
      <c r="F191" s="314"/>
      <c r="G191" s="315"/>
      <c r="H191" s="281" t="s">
        <v>116</v>
      </c>
      <c r="I191" s="316" t="s">
        <v>16</v>
      </c>
      <c r="J191" s="316" t="s">
        <v>116</v>
      </c>
      <c r="K191" s="363" t="s">
        <v>773</v>
      </c>
      <c r="L191" s="287" t="s">
        <v>226</v>
      </c>
      <c r="M191" s="288"/>
      <c r="N191" s="377"/>
      <c r="O191" s="333" t="s">
        <v>1</v>
      </c>
    </row>
    <row r="192" spans="1:98" s="102" customFormat="1" ht="38.25" hidden="1" x14ac:dyDescent="0.25">
      <c r="A192" s="561"/>
      <c r="B192" s="322" t="s">
        <v>774</v>
      </c>
      <c r="C192" s="323" t="s">
        <v>775</v>
      </c>
      <c r="D192" s="282" t="s">
        <v>776</v>
      </c>
      <c r="E192" s="318">
        <v>1085631</v>
      </c>
      <c r="F192" s="319"/>
      <c r="G192" s="320">
        <v>360000</v>
      </c>
      <c r="H192" s="281" t="s">
        <v>116</v>
      </c>
      <c r="I192" s="310" t="s">
        <v>16</v>
      </c>
      <c r="J192" s="310" t="s">
        <v>16</v>
      </c>
      <c r="K192" s="336" t="s">
        <v>116</v>
      </c>
      <c r="L192" s="287" t="s">
        <v>777</v>
      </c>
      <c r="M192" s="288"/>
      <c r="N192" s="394"/>
      <c r="O192" s="368" t="s">
        <v>1</v>
      </c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</row>
    <row r="193" spans="1:98" s="102" customFormat="1" ht="51" hidden="1" x14ac:dyDescent="0.25">
      <c r="A193" s="561"/>
      <c r="B193" s="339" t="s">
        <v>778</v>
      </c>
      <c r="C193" s="340" t="s">
        <v>779</v>
      </c>
      <c r="D193" s="282" t="s">
        <v>780</v>
      </c>
      <c r="E193" s="313">
        <v>1223226.7</v>
      </c>
      <c r="F193" s="314"/>
      <c r="G193" s="315">
        <v>370000</v>
      </c>
      <c r="H193" s="281" t="s">
        <v>116</v>
      </c>
      <c r="I193" s="316" t="s">
        <v>16</v>
      </c>
      <c r="J193" s="316" t="s">
        <v>16</v>
      </c>
      <c r="K193" s="363" t="s">
        <v>781</v>
      </c>
      <c r="L193" s="287" t="s">
        <v>410</v>
      </c>
      <c r="M193" s="288"/>
      <c r="N193" s="377"/>
      <c r="O193" s="369" t="s">
        <v>1</v>
      </c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</row>
    <row r="194" spans="1:98" s="102" customFormat="1" ht="30" hidden="1" x14ac:dyDescent="0.25">
      <c r="A194" s="561"/>
      <c r="B194" s="322" t="s">
        <v>782</v>
      </c>
      <c r="C194" s="323" t="s">
        <v>783</v>
      </c>
      <c r="D194" s="282" t="s">
        <v>784</v>
      </c>
      <c r="E194" s="318">
        <v>366500</v>
      </c>
      <c r="F194" s="319"/>
      <c r="G194" s="320"/>
      <c r="H194" s="281" t="s">
        <v>116</v>
      </c>
      <c r="I194" s="310" t="s">
        <v>16</v>
      </c>
      <c r="J194" s="310" t="s">
        <v>16</v>
      </c>
      <c r="K194" s="393" t="s">
        <v>785</v>
      </c>
      <c r="L194" s="287" t="s">
        <v>226</v>
      </c>
      <c r="M194" s="288"/>
      <c r="N194" s="394"/>
      <c r="O194" s="368" t="s">
        <v>1</v>
      </c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</row>
    <row r="195" spans="1:98" s="102" customFormat="1" ht="52.5" hidden="1" customHeight="1" x14ac:dyDescent="0.25">
      <c r="A195" s="562"/>
      <c r="B195" s="339" t="s">
        <v>786</v>
      </c>
      <c r="C195" s="340" t="s">
        <v>787</v>
      </c>
      <c r="D195" s="282" t="s">
        <v>788</v>
      </c>
      <c r="E195" s="313">
        <v>1000000</v>
      </c>
      <c r="F195" s="341"/>
      <c r="G195" s="313"/>
      <c r="H195" s="342" t="s">
        <v>789</v>
      </c>
      <c r="I195" s="316" t="s">
        <v>790</v>
      </c>
      <c r="J195" s="316" t="s">
        <v>16</v>
      </c>
      <c r="K195" s="343" t="s">
        <v>116</v>
      </c>
      <c r="L195" s="287" t="s">
        <v>733</v>
      </c>
      <c r="M195" s="288"/>
      <c r="N195" s="377"/>
      <c r="O195" s="369" t="s">
        <v>1</v>
      </c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</row>
    <row r="196" spans="1:98" s="102" customFormat="1" ht="66.75" hidden="1" customHeight="1" x14ac:dyDescent="0.25">
      <c r="A196" s="560" t="s">
        <v>343</v>
      </c>
      <c r="B196" s="290" t="s">
        <v>791</v>
      </c>
      <c r="C196" s="291" t="s">
        <v>792</v>
      </c>
      <c r="D196" s="298" t="s">
        <v>793</v>
      </c>
      <c r="E196" s="292">
        <v>128000</v>
      </c>
      <c r="F196" s="293"/>
      <c r="G196" s="292"/>
      <c r="H196" s="291" t="s">
        <v>116</v>
      </c>
      <c r="I196" s="294" t="s">
        <v>794</v>
      </c>
      <c r="J196" s="295" t="s">
        <v>16</v>
      </c>
      <c r="K196" s="294" t="s">
        <v>320</v>
      </c>
      <c r="L196" s="299" t="s">
        <v>226</v>
      </c>
      <c r="M196" s="288"/>
      <c r="N196" s="296"/>
      <c r="O196" s="369" t="s">
        <v>1</v>
      </c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</row>
    <row r="197" spans="1:98" s="17" customFormat="1" ht="39.950000000000003" hidden="1" customHeight="1" x14ac:dyDescent="0.25">
      <c r="A197" s="562"/>
      <c r="B197" s="280" t="s">
        <v>795</v>
      </c>
      <c r="C197" s="281" t="s">
        <v>796</v>
      </c>
      <c r="D197" s="282" t="s">
        <v>797</v>
      </c>
      <c r="E197" s="283">
        <v>600000</v>
      </c>
      <c r="F197" s="284"/>
      <c r="G197" s="283"/>
      <c r="H197" s="281" t="s">
        <v>116</v>
      </c>
      <c r="I197" s="286" t="s">
        <v>116</v>
      </c>
      <c r="J197" s="286" t="s">
        <v>16</v>
      </c>
      <c r="K197" s="285" t="s">
        <v>320</v>
      </c>
      <c r="L197" s="287" t="s">
        <v>226</v>
      </c>
      <c r="M197" s="288"/>
      <c r="N197" s="288"/>
      <c r="O197" s="368" t="s">
        <v>1</v>
      </c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</row>
    <row r="198" spans="1:98" s="102" customFormat="1" ht="39.950000000000003" hidden="1" customHeight="1" x14ac:dyDescent="0.25">
      <c r="A198" s="563" t="s">
        <v>798</v>
      </c>
      <c r="B198" s="290" t="s">
        <v>799</v>
      </c>
      <c r="C198" s="291" t="s">
        <v>800</v>
      </c>
      <c r="D198" s="298" t="s">
        <v>801</v>
      </c>
      <c r="E198" s="292">
        <v>1500000</v>
      </c>
      <c r="F198" s="293"/>
      <c r="G198" s="292">
        <v>470000</v>
      </c>
      <c r="H198" s="291" t="s">
        <v>116</v>
      </c>
      <c r="I198" s="294" t="s">
        <v>802</v>
      </c>
      <c r="J198" s="294" t="s">
        <v>803</v>
      </c>
      <c r="K198" s="294"/>
      <c r="L198" s="299" t="s">
        <v>226</v>
      </c>
      <c r="M198" s="288"/>
      <c r="N198" s="296"/>
      <c r="O198" s="369" t="s">
        <v>1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</row>
    <row r="199" spans="1:98" s="102" customFormat="1" ht="39.950000000000003" hidden="1" customHeight="1" x14ac:dyDescent="0.25">
      <c r="A199" s="564"/>
      <c r="B199" s="290" t="s">
        <v>804</v>
      </c>
      <c r="C199" s="291" t="s">
        <v>805</v>
      </c>
      <c r="D199" s="298" t="s">
        <v>806</v>
      </c>
      <c r="E199" s="292">
        <v>900000</v>
      </c>
      <c r="F199" s="293"/>
      <c r="G199" s="292"/>
      <c r="H199" s="291" t="s">
        <v>116</v>
      </c>
      <c r="I199" s="294" t="s">
        <v>16</v>
      </c>
      <c r="J199" s="294" t="s">
        <v>803</v>
      </c>
      <c r="K199" s="294" t="s">
        <v>807</v>
      </c>
      <c r="L199" s="299" t="s">
        <v>226</v>
      </c>
      <c r="M199" s="288"/>
      <c r="N199" s="365"/>
      <c r="O199" s="369" t="s">
        <v>1</v>
      </c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</row>
    <row r="200" spans="1:98" s="102" customFormat="1" ht="39.950000000000003" hidden="1" customHeight="1" x14ac:dyDescent="0.25">
      <c r="A200" s="321" t="s">
        <v>808</v>
      </c>
      <c r="B200" s="280" t="s">
        <v>809</v>
      </c>
      <c r="C200" s="281" t="s">
        <v>810</v>
      </c>
      <c r="D200" s="282" t="s">
        <v>811</v>
      </c>
      <c r="E200" s="283">
        <v>200000</v>
      </c>
      <c r="F200" s="284"/>
      <c r="G200" s="283"/>
      <c r="H200" s="281" t="s">
        <v>116</v>
      </c>
      <c r="I200" s="294" t="s">
        <v>116</v>
      </c>
      <c r="J200" s="286" t="s">
        <v>16</v>
      </c>
      <c r="K200" s="285" t="s">
        <v>593</v>
      </c>
      <c r="L200" s="287" t="s">
        <v>226</v>
      </c>
      <c r="M200" s="288"/>
      <c r="N200" s="288"/>
      <c r="O200" s="368" t="s">
        <v>1</v>
      </c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</row>
    <row r="201" spans="1:98" ht="68.25" hidden="1" customHeight="1" x14ac:dyDescent="0.25">
      <c r="A201" s="560" t="s">
        <v>348</v>
      </c>
      <c r="B201" s="280" t="s">
        <v>812</v>
      </c>
      <c r="C201" s="281" t="s">
        <v>813</v>
      </c>
      <c r="D201" s="298" t="s">
        <v>814</v>
      </c>
      <c r="E201" s="334">
        <v>300000</v>
      </c>
      <c r="F201" s="335"/>
      <c r="G201" s="334"/>
      <c r="H201" s="347" t="s">
        <v>16</v>
      </c>
      <c r="I201" s="310" t="s">
        <v>16</v>
      </c>
      <c r="J201" s="310" t="s">
        <v>815</v>
      </c>
      <c r="K201" s="332" t="s">
        <v>16</v>
      </c>
      <c r="L201" s="299" t="s">
        <v>226</v>
      </c>
      <c r="M201" s="288"/>
      <c r="N201" s="394"/>
      <c r="O201" s="368" t="s">
        <v>1</v>
      </c>
    </row>
    <row r="202" spans="1:98" s="46" customFormat="1" ht="75" hidden="1" customHeight="1" x14ac:dyDescent="0.25">
      <c r="A202" s="562"/>
      <c r="B202" s="339" t="s">
        <v>816</v>
      </c>
      <c r="C202" s="340" t="s">
        <v>817</v>
      </c>
      <c r="D202" s="298" t="s">
        <v>818</v>
      </c>
      <c r="E202" s="313">
        <v>400000</v>
      </c>
      <c r="F202" s="341"/>
      <c r="G202" s="313"/>
      <c r="H202" s="342" t="s">
        <v>819</v>
      </c>
      <c r="I202" s="396" t="s">
        <v>820</v>
      </c>
      <c r="J202" s="327" t="s">
        <v>16</v>
      </c>
      <c r="K202" s="343" t="s">
        <v>16</v>
      </c>
      <c r="L202" s="299" t="s">
        <v>226</v>
      </c>
      <c r="M202" s="288"/>
      <c r="N202" s="377"/>
      <c r="O202" s="369" t="s">
        <v>1</v>
      </c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</row>
    <row r="203" spans="1:98" s="102" customFormat="1" ht="39.950000000000003" hidden="1" customHeight="1" x14ac:dyDescent="0.25">
      <c r="A203" s="301" t="s">
        <v>351</v>
      </c>
      <c r="B203" s="322" t="s">
        <v>821</v>
      </c>
      <c r="C203" s="323" t="s">
        <v>822</v>
      </c>
      <c r="D203" s="282" t="s">
        <v>823</v>
      </c>
      <c r="E203" s="318">
        <v>500000</v>
      </c>
      <c r="F203" s="319"/>
      <c r="G203" s="320"/>
      <c r="H203" s="281" t="s">
        <v>116</v>
      </c>
      <c r="I203" s="397" t="s">
        <v>16</v>
      </c>
      <c r="J203" s="397" t="s">
        <v>824</v>
      </c>
      <c r="K203" s="398" t="s">
        <v>566</v>
      </c>
      <c r="L203" s="287" t="s">
        <v>226</v>
      </c>
      <c r="M203" s="288"/>
      <c r="N203" s="394"/>
      <c r="O203" s="368" t="s">
        <v>1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</row>
    <row r="204" spans="1:98" s="102" customFormat="1" ht="39.950000000000003" hidden="1" customHeight="1" x14ac:dyDescent="0.25">
      <c r="A204" s="560" t="s">
        <v>825</v>
      </c>
      <c r="B204" s="325" t="s">
        <v>826</v>
      </c>
      <c r="C204" s="291" t="s">
        <v>827</v>
      </c>
      <c r="D204" s="299" t="s">
        <v>693</v>
      </c>
      <c r="E204" s="302" t="s">
        <v>694</v>
      </c>
      <c r="F204" s="370"/>
      <c r="G204" s="302"/>
      <c r="H204" s="291" t="s">
        <v>116</v>
      </c>
      <c r="I204" s="295" t="s">
        <v>116</v>
      </c>
      <c r="J204" s="295" t="s">
        <v>16</v>
      </c>
      <c r="K204" s="294" t="s">
        <v>828</v>
      </c>
      <c r="L204" s="304" t="s">
        <v>492</v>
      </c>
      <c r="M204" s="288"/>
      <c r="N204" s="399"/>
      <c r="O204" s="400" t="s">
        <v>1</v>
      </c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</row>
    <row r="205" spans="1:98" ht="39.950000000000003" hidden="1" customHeight="1" x14ac:dyDescent="0.25">
      <c r="A205" s="561"/>
      <c r="B205" s="325" t="s">
        <v>829</v>
      </c>
      <c r="C205" s="291" t="s">
        <v>830</v>
      </c>
      <c r="D205" s="299" t="s">
        <v>693</v>
      </c>
      <c r="E205" s="302" t="s">
        <v>694</v>
      </c>
      <c r="F205" s="370"/>
      <c r="G205" s="302"/>
      <c r="H205" s="291" t="s">
        <v>116</v>
      </c>
      <c r="I205" s="295" t="s">
        <v>116</v>
      </c>
      <c r="J205" s="295" t="s">
        <v>116</v>
      </c>
      <c r="K205" s="294" t="s">
        <v>831</v>
      </c>
      <c r="L205" s="304" t="s">
        <v>492</v>
      </c>
      <c r="M205" s="288"/>
      <c r="N205" s="399"/>
      <c r="O205" s="400" t="s">
        <v>1</v>
      </c>
    </row>
    <row r="206" spans="1:98" s="17" customFormat="1" ht="39.950000000000003" hidden="1" customHeight="1" x14ac:dyDescent="0.25">
      <c r="A206" s="562"/>
      <c r="B206" s="325" t="s">
        <v>832</v>
      </c>
      <c r="C206" s="291" t="s">
        <v>692</v>
      </c>
      <c r="D206" s="299" t="s">
        <v>693</v>
      </c>
      <c r="E206" s="302" t="s">
        <v>694</v>
      </c>
      <c r="F206" s="370"/>
      <c r="G206" s="302"/>
      <c r="H206" s="291" t="s">
        <v>116</v>
      </c>
      <c r="I206" s="295" t="s">
        <v>16</v>
      </c>
      <c r="J206" s="295" t="s">
        <v>13</v>
      </c>
      <c r="K206" s="294" t="s">
        <v>695</v>
      </c>
      <c r="L206" s="304" t="s">
        <v>492</v>
      </c>
      <c r="M206" s="288"/>
      <c r="N206" s="399"/>
      <c r="O206" s="400" t="s">
        <v>1</v>
      </c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</row>
    <row r="207" spans="1:98" s="26" customFormat="1" ht="39.950000000000003" hidden="1" customHeight="1" x14ac:dyDescent="0.25">
      <c r="A207" s="563" t="s">
        <v>356</v>
      </c>
      <c r="B207" s="290" t="s">
        <v>833</v>
      </c>
      <c r="C207" s="291" t="s">
        <v>834</v>
      </c>
      <c r="D207" s="298" t="s">
        <v>835</v>
      </c>
      <c r="E207" s="292">
        <v>800000</v>
      </c>
      <c r="F207" s="293"/>
      <c r="G207" s="292"/>
      <c r="H207" s="291" t="s">
        <v>116</v>
      </c>
      <c r="I207" s="294" t="s">
        <v>116</v>
      </c>
      <c r="J207" s="295" t="s">
        <v>16</v>
      </c>
      <c r="K207" s="294" t="s">
        <v>193</v>
      </c>
      <c r="L207" s="299" t="s">
        <v>226</v>
      </c>
      <c r="M207" s="288"/>
      <c r="N207" s="296"/>
      <c r="O207" s="369" t="s">
        <v>1</v>
      </c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</row>
    <row r="208" spans="1:98" s="401" customFormat="1" ht="63" hidden="1" customHeight="1" x14ac:dyDescent="0.25">
      <c r="A208" s="566"/>
      <c r="B208" s="280" t="s">
        <v>836</v>
      </c>
      <c r="C208" s="281" t="s">
        <v>834</v>
      </c>
      <c r="D208" s="282" t="s">
        <v>837</v>
      </c>
      <c r="E208" s="283">
        <v>800000</v>
      </c>
      <c r="F208" s="284"/>
      <c r="G208" s="283"/>
      <c r="H208" s="281" t="s">
        <v>116</v>
      </c>
      <c r="I208" s="285" t="s">
        <v>116</v>
      </c>
      <c r="J208" s="286" t="s">
        <v>16</v>
      </c>
      <c r="K208" s="285" t="s">
        <v>193</v>
      </c>
      <c r="L208" s="287" t="s">
        <v>226</v>
      </c>
      <c r="M208" s="288"/>
      <c r="N208" s="288"/>
      <c r="O208" s="368" t="s">
        <v>1</v>
      </c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349"/>
      <c r="AJ208" s="349"/>
      <c r="AK208" s="349"/>
      <c r="AL208" s="349"/>
      <c r="AM208" s="349"/>
      <c r="AN208" s="349"/>
      <c r="AO208" s="349"/>
      <c r="AP208" s="349"/>
      <c r="AQ208" s="349"/>
      <c r="AR208" s="349"/>
      <c r="AS208" s="349"/>
      <c r="AT208" s="349"/>
      <c r="AU208" s="349"/>
      <c r="AV208" s="349"/>
      <c r="AW208" s="349"/>
      <c r="AX208" s="349"/>
      <c r="AY208" s="349"/>
      <c r="AZ208" s="349"/>
      <c r="BA208" s="349"/>
      <c r="BB208" s="349"/>
      <c r="BC208" s="349"/>
      <c r="BD208" s="349"/>
      <c r="BE208" s="349"/>
      <c r="BF208" s="349"/>
      <c r="BG208" s="349"/>
      <c r="BH208" s="349"/>
      <c r="BI208" s="349"/>
      <c r="BJ208" s="349"/>
      <c r="BK208" s="349"/>
      <c r="BL208" s="349"/>
      <c r="BM208" s="349"/>
      <c r="BN208" s="349"/>
      <c r="BO208" s="349"/>
      <c r="BP208" s="349"/>
      <c r="BQ208" s="349"/>
      <c r="BR208" s="349"/>
      <c r="BS208" s="349"/>
      <c r="BT208" s="349"/>
      <c r="BU208" s="349"/>
      <c r="BV208" s="349"/>
      <c r="BW208" s="349"/>
      <c r="BX208" s="349"/>
      <c r="BY208" s="349"/>
      <c r="BZ208" s="349"/>
      <c r="CA208" s="349"/>
      <c r="CB208" s="349"/>
      <c r="CC208" s="349"/>
      <c r="CD208" s="349"/>
      <c r="CE208" s="349"/>
      <c r="CF208" s="349"/>
      <c r="CG208" s="349"/>
      <c r="CH208" s="349"/>
      <c r="CI208" s="349"/>
      <c r="CJ208" s="349"/>
      <c r="CK208" s="349"/>
      <c r="CL208" s="349"/>
      <c r="CM208" s="349"/>
      <c r="CN208" s="349"/>
      <c r="CO208" s="349"/>
      <c r="CP208" s="349"/>
      <c r="CQ208" s="349"/>
      <c r="CR208" s="349"/>
      <c r="CS208" s="349"/>
      <c r="CT208" s="349"/>
    </row>
    <row r="209" spans="1:98" s="402" customFormat="1" ht="54.75" hidden="1" customHeight="1" x14ac:dyDescent="0.25">
      <c r="A209" s="566"/>
      <c r="B209" s="290" t="s">
        <v>838</v>
      </c>
      <c r="C209" s="291" t="s">
        <v>839</v>
      </c>
      <c r="D209" s="282" t="s">
        <v>840</v>
      </c>
      <c r="E209" s="292">
        <v>400000</v>
      </c>
      <c r="F209" s="293"/>
      <c r="G209" s="292"/>
      <c r="H209" s="291" t="s">
        <v>116</v>
      </c>
      <c r="I209" s="294" t="s">
        <v>116</v>
      </c>
      <c r="J209" s="295" t="s">
        <v>16</v>
      </c>
      <c r="K209" s="294" t="s">
        <v>841</v>
      </c>
      <c r="L209" s="287" t="s">
        <v>226</v>
      </c>
      <c r="M209" s="288"/>
      <c r="N209" s="292"/>
      <c r="O209" s="369" t="s">
        <v>1</v>
      </c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391"/>
      <c r="AJ209" s="391"/>
      <c r="AK209" s="391"/>
      <c r="AL209" s="391"/>
      <c r="AM209" s="391"/>
      <c r="AN209" s="391"/>
      <c r="AO209" s="391"/>
      <c r="AP209" s="391"/>
      <c r="AQ209" s="391"/>
      <c r="AR209" s="391"/>
      <c r="AS209" s="391"/>
      <c r="AT209" s="391"/>
      <c r="AU209" s="391"/>
      <c r="AV209" s="391"/>
      <c r="AW209" s="391"/>
      <c r="AX209" s="391"/>
      <c r="AY209" s="391"/>
      <c r="AZ209" s="391"/>
      <c r="BA209" s="391"/>
      <c r="BB209" s="391"/>
      <c r="BC209" s="391"/>
      <c r="BD209" s="391"/>
      <c r="BE209" s="391"/>
      <c r="BF209" s="391"/>
      <c r="BG209" s="391"/>
      <c r="BH209" s="391"/>
      <c r="BI209" s="391"/>
      <c r="BJ209" s="391"/>
      <c r="BK209" s="391"/>
      <c r="BL209" s="391"/>
      <c r="BM209" s="391"/>
      <c r="BN209" s="391"/>
      <c r="BO209" s="391"/>
      <c r="BP209" s="391"/>
      <c r="BQ209" s="391"/>
      <c r="BR209" s="391"/>
      <c r="BS209" s="391"/>
      <c r="BT209" s="391"/>
      <c r="BU209" s="391"/>
      <c r="BV209" s="391"/>
      <c r="BW209" s="391"/>
      <c r="BX209" s="391"/>
      <c r="BY209" s="391"/>
      <c r="BZ209" s="391"/>
      <c r="CA209" s="391"/>
      <c r="CB209" s="391"/>
      <c r="CC209" s="391"/>
      <c r="CD209" s="391"/>
      <c r="CE209" s="391"/>
      <c r="CF209" s="391"/>
      <c r="CG209" s="391"/>
      <c r="CH209" s="391"/>
      <c r="CI209" s="391"/>
      <c r="CJ209" s="391"/>
      <c r="CK209" s="391"/>
      <c r="CL209" s="391"/>
      <c r="CM209" s="391"/>
      <c r="CN209" s="391"/>
      <c r="CO209" s="391"/>
      <c r="CP209" s="391"/>
      <c r="CQ209" s="391"/>
      <c r="CR209" s="391"/>
      <c r="CS209" s="391"/>
      <c r="CT209" s="391"/>
    </row>
    <row r="210" spans="1:98" s="17" customFormat="1" ht="39.950000000000003" hidden="1" customHeight="1" x14ac:dyDescent="0.25">
      <c r="A210" s="564"/>
      <c r="B210" s="290" t="s">
        <v>842</v>
      </c>
      <c r="C210" s="291" t="s">
        <v>843</v>
      </c>
      <c r="D210" s="298" t="s">
        <v>844</v>
      </c>
      <c r="E210" s="292">
        <v>800000</v>
      </c>
      <c r="F210" s="293"/>
      <c r="G210" s="292"/>
      <c r="H210" s="291" t="s">
        <v>116</v>
      </c>
      <c r="I210" s="294" t="s">
        <v>116</v>
      </c>
      <c r="J210" s="294" t="s">
        <v>116</v>
      </c>
      <c r="K210" s="294" t="s">
        <v>233</v>
      </c>
      <c r="L210" s="299" t="s">
        <v>226</v>
      </c>
      <c r="M210" s="288"/>
      <c r="N210" s="296"/>
      <c r="O210" s="292" t="s">
        <v>1</v>
      </c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</row>
    <row r="211" spans="1:98" s="102" customFormat="1" ht="63" hidden="1" customHeight="1" x14ac:dyDescent="0.25">
      <c r="A211" s="563" t="s">
        <v>845</v>
      </c>
      <c r="B211" s="290" t="s">
        <v>846</v>
      </c>
      <c r="C211" s="291" t="s">
        <v>847</v>
      </c>
      <c r="D211" s="282" t="s">
        <v>848</v>
      </c>
      <c r="E211" s="366">
        <v>350000</v>
      </c>
      <c r="F211" s="395"/>
      <c r="G211" s="366"/>
      <c r="H211" s="281" t="s">
        <v>116</v>
      </c>
      <c r="I211" s="295" t="s">
        <v>849</v>
      </c>
      <c r="J211" s="295" t="s">
        <v>16</v>
      </c>
      <c r="K211" s="403" t="s">
        <v>850</v>
      </c>
      <c r="L211" s="287" t="s">
        <v>226</v>
      </c>
      <c r="M211" s="288"/>
      <c r="N211" s="377"/>
      <c r="O211" s="369" t="s">
        <v>1</v>
      </c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</row>
    <row r="212" spans="1:98" s="390" customFormat="1" ht="77.25" hidden="1" customHeight="1" x14ac:dyDescent="0.25">
      <c r="A212" s="564"/>
      <c r="B212" s="322" t="s">
        <v>851</v>
      </c>
      <c r="C212" s="323" t="s">
        <v>852</v>
      </c>
      <c r="D212" s="282" t="s">
        <v>853</v>
      </c>
      <c r="E212" s="318">
        <v>450000</v>
      </c>
      <c r="F212" s="319"/>
      <c r="G212" s="320">
        <v>326000</v>
      </c>
      <c r="H212" s="281" t="s">
        <v>116</v>
      </c>
      <c r="I212" s="286" t="s">
        <v>16</v>
      </c>
      <c r="J212" s="286" t="s">
        <v>16</v>
      </c>
      <c r="K212" s="404" t="s">
        <v>850</v>
      </c>
      <c r="L212" s="287" t="s">
        <v>410</v>
      </c>
      <c r="M212" s="288"/>
      <c r="N212" s="394"/>
      <c r="O212" s="368" t="s">
        <v>1</v>
      </c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391"/>
      <c r="AJ212" s="391"/>
      <c r="AK212" s="391"/>
      <c r="AL212" s="391"/>
      <c r="AM212" s="391"/>
      <c r="AN212" s="391"/>
      <c r="AO212" s="391"/>
      <c r="AP212" s="391"/>
      <c r="AQ212" s="391"/>
      <c r="AR212" s="391"/>
      <c r="AS212" s="391"/>
      <c r="AT212" s="391"/>
      <c r="AU212" s="391"/>
      <c r="AV212" s="391"/>
      <c r="AW212" s="391"/>
      <c r="AX212" s="391"/>
      <c r="AY212" s="391"/>
      <c r="AZ212" s="391"/>
      <c r="BA212" s="391"/>
      <c r="BB212" s="391"/>
      <c r="BC212" s="391"/>
      <c r="BD212" s="391"/>
      <c r="BE212" s="391"/>
      <c r="BF212" s="391"/>
      <c r="BG212" s="391"/>
      <c r="BH212" s="391"/>
      <c r="BI212" s="391"/>
      <c r="BJ212" s="391"/>
      <c r="BK212" s="391"/>
      <c r="BL212" s="391"/>
      <c r="BM212" s="391"/>
      <c r="BN212" s="391"/>
      <c r="BO212" s="391"/>
      <c r="BP212" s="391"/>
      <c r="BQ212" s="391"/>
      <c r="BR212" s="391"/>
      <c r="BS212" s="391"/>
      <c r="BT212" s="391"/>
      <c r="BU212" s="391"/>
      <c r="BV212" s="391"/>
      <c r="BW212" s="391"/>
      <c r="BX212" s="391"/>
      <c r="BY212" s="391"/>
      <c r="BZ212" s="391"/>
      <c r="CA212" s="391"/>
      <c r="CB212" s="391"/>
      <c r="CC212" s="391"/>
      <c r="CD212" s="391"/>
      <c r="CE212" s="391"/>
      <c r="CF212" s="391"/>
      <c r="CG212" s="391"/>
      <c r="CH212" s="391"/>
      <c r="CI212" s="391"/>
      <c r="CJ212" s="391"/>
      <c r="CK212" s="391"/>
      <c r="CL212" s="391"/>
      <c r="CM212" s="391"/>
      <c r="CN212" s="391"/>
      <c r="CO212" s="391"/>
      <c r="CP212" s="391"/>
      <c r="CQ212" s="391"/>
      <c r="CR212" s="391"/>
      <c r="CS212" s="391"/>
      <c r="CT212" s="391"/>
    </row>
    <row r="213" spans="1:98" s="102" customFormat="1" ht="70.5" hidden="1" customHeight="1" x14ac:dyDescent="0.25">
      <c r="A213" s="321" t="s">
        <v>854</v>
      </c>
      <c r="B213" s="280" t="s">
        <v>855</v>
      </c>
      <c r="C213" s="281" t="s">
        <v>856</v>
      </c>
      <c r="D213" s="282" t="s">
        <v>857</v>
      </c>
      <c r="E213" s="283">
        <v>1800000</v>
      </c>
      <c r="F213" s="284"/>
      <c r="G213" s="283">
        <v>370000</v>
      </c>
      <c r="H213" s="281" t="s">
        <v>858</v>
      </c>
      <c r="I213" s="374" t="s">
        <v>16</v>
      </c>
      <c r="J213" s="374" t="s">
        <v>16</v>
      </c>
      <c r="K213" s="374" t="s">
        <v>116</v>
      </c>
      <c r="L213" s="287" t="s">
        <v>410</v>
      </c>
      <c r="M213" s="288"/>
      <c r="N213" s="288"/>
      <c r="O213" s="368" t="s">
        <v>1</v>
      </c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  <c r="BP213" s="46"/>
      <c r="BQ213" s="46"/>
      <c r="BR213" s="46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  <c r="CM213" s="46"/>
      <c r="CN213" s="46"/>
      <c r="CO213" s="46"/>
      <c r="CP213" s="46"/>
      <c r="CQ213" s="46"/>
      <c r="CR213" s="46"/>
      <c r="CS213" s="46"/>
      <c r="CT213" s="46"/>
    </row>
    <row r="214" spans="1:98" ht="53.25" hidden="1" customHeight="1" x14ac:dyDescent="0.25">
      <c r="A214" s="560" t="s">
        <v>366</v>
      </c>
      <c r="B214" s="322" t="s">
        <v>859</v>
      </c>
      <c r="C214" s="323" t="s">
        <v>246</v>
      </c>
      <c r="D214" s="344" t="s">
        <v>860</v>
      </c>
      <c r="E214" s="318">
        <v>450000</v>
      </c>
      <c r="F214" s="319"/>
      <c r="G214" s="320"/>
      <c r="H214" s="281" t="s">
        <v>116</v>
      </c>
      <c r="I214" s="331" t="s">
        <v>16</v>
      </c>
      <c r="J214" s="327" t="s">
        <v>16</v>
      </c>
      <c r="K214" s="336" t="s">
        <v>116</v>
      </c>
      <c r="L214" s="345" t="s">
        <v>226</v>
      </c>
      <c r="M214" s="288"/>
      <c r="N214" s="394"/>
      <c r="O214" s="368" t="s">
        <v>1</v>
      </c>
    </row>
    <row r="215" spans="1:98" s="17" customFormat="1" ht="30" hidden="1" x14ac:dyDescent="0.25">
      <c r="A215" s="561"/>
      <c r="B215" s="339" t="s">
        <v>861</v>
      </c>
      <c r="C215" s="340" t="s">
        <v>862</v>
      </c>
      <c r="D215" s="371" t="s">
        <v>667</v>
      </c>
      <c r="E215" s="313">
        <v>500000</v>
      </c>
      <c r="F215" s="314"/>
      <c r="G215" s="315"/>
      <c r="H215" s="281" t="s">
        <v>116</v>
      </c>
      <c r="I215" s="327" t="s">
        <v>16</v>
      </c>
      <c r="J215" s="327" t="s">
        <v>16</v>
      </c>
      <c r="K215" s="343" t="s">
        <v>16</v>
      </c>
      <c r="L215" s="405" t="s">
        <v>226</v>
      </c>
      <c r="M215" s="288"/>
      <c r="N215" s="377"/>
      <c r="O215" s="369" t="s">
        <v>1</v>
      </c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  <c r="BP215" s="46"/>
      <c r="BQ215" s="46"/>
      <c r="BR215" s="46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  <c r="CM215" s="46"/>
      <c r="CN215" s="46"/>
      <c r="CO215" s="46"/>
      <c r="CP215" s="46"/>
      <c r="CQ215" s="46"/>
      <c r="CR215" s="46"/>
      <c r="CS215" s="46"/>
      <c r="CT215" s="46"/>
    </row>
    <row r="216" spans="1:98" s="102" customFormat="1" ht="47.25" hidden="1" customHeight="1" x14ac:dyDescent="0.25">
      <c r="A216" s="561"/>
      <c r="B216" s="322" t="s">
        <v>863</v>
      </c>
      <c r="C216" s="323" t="s">
        <v>864</v>
      </c>
      <c r="D216" s="344" t="s">
        <v>865</v>
      </c>
      <c r="E216" s="318">
        <v>390000</v>
      </c>
      <c r="F216" s="319"/>
      <c r="G216" s="320"/>
      <c r="H216" s="281" t="s">
        <v>116</v>
      </c>
      <c r="I216" s="331" t="s">
        <v>116</v>
      </c>
      <c r="J216" s="327" t="s">
        <v>16</v>
      </c>
      <c r="K216" s="336" t="s">
        <v>371</v>
      </c>
      <c r="L216" s="345" t="s">
        <v>226</v>
      </c>
      <c r="M216" s="288"/>
      <c r="N216" s="394"/>
      <c r="O216" s="368" t="s">
        <v>1</v>
      </c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  <c r="BP216" s="46"/>
      <c r="BQ216" s="46"/>
      <c r="BR216" s="46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</row>
    <row r="217" spans="1:98" ht="60" hidden="1" customHeight="1" x14ac:dyDescent="0.25">
      <c r="A217" s="562"/>
      <c r="B217" s="339" t="s">
        <v>866</v>
      </c>
      <c r="C217" s="340" t="s">
        <v>202</v>
      </c>
      <c r="D217" s="371" t="s">
        <v>867</v>
      </c>
      <c r="E217" s="313">
        <v>597000</v>
      </c>
      <c r="F217" s="314"/>
      <c r="G217" s="315"/>
      <c r="H217" s="281" t="s">
        <v>116</v>
      </c>
      <c r="I217" s="327" t="s">
        <v>16</v>
      </c>
      <c r="J217" s="327" t="s">
        <v>16</v>
      </c>
      <c r="K217" s="343" t="s">
        <v>868</v>
      </c>
      <c r="L217" s="405" t="s">
        <v>226</v>
      </c>
      <c r="M217" s="288"/>
      <c r="N217" s="377"/>
      <c r="O217" s="369" t="s">
        <v>1</v>
      </c>
    </row>
    <row r="218" spans="1:98" ht="65.25" hidden="1" customHeight="1" x14ac:dyDescent="0.25">
      <c r="A218" s="301" t="s">
        <v>869</v>
      </c>
      <c r="B218" s="290" t="s">
        <v>870</v>
      </c>
      <c r="C218" s="291" t="s">
        <v>871</v>
      </c>
      <c r="D218" s="298" t="s">
        <v>872</v>
      </c>
      <c r="E218" s="292">
        <v>4800000</v>
      </c>
      <c r="F218" s="293"/>
      <c r="G218" s="292" t="s">
        <v>298</v>
      </c>
      <c r="H218" s="291" t="s">
        <v>858</v>
      </c>
      <c r="I218" s="295" t="s">
        <v>873</v>
      </c>
      <c r="J218" s="295" t="s">
        <v>16</v>
      </c>
      <c r="K218" s="294" t="s">
        <v>116</v>
      </c>
      <c r="L218" s="299" t="s">
        <v>226</v>
      </c>
      <c r="M218" s="288"/>
      <c r="N218" s="296"/>
      <c r="O218" s="297" t="s">
        <v>1</v>
      </c>
    </row>
    <row r="219" spans="1:98" ht="65.25" hidden="1" customHeight="1" x14ac:dyDescent="0.25">
      <c r="A219" s="321" t="s">
        <v>874</v>
      </c>
      <c r="B219" s="280" t="s">
        <v>875</v>
      </c>
      <c r="C219" s="281" t="s">
        <v>876</v>
      </c>
      <c r="D219" s="282" t="s">
        <v>877</v>
      </c>
      <c r="E219" s="334">
        <v>1750000</v>
      </c>
      <c r="F219" s="335"/>
      <c r="G219" s="334"/>
      <c r="H219" s="281" t="s">
        <v>116</v>
      </c>
      <c r="I219" s="310" t="s">
        <v>116</v>
      </c>
      <c r="J219" s="310" t="s">
        <v>16</v>
      </c>
      <c r="K219" s="310" t="s">
        <v>16</v>
      </c>
      <c r="L219" s="287" t="s">
        <v>226</v>
      </c>
      <c r="M219" s="288"/>
      <c r="N219" s="311"/>
      <c r="O219" s="289" t="s">
        <v>1</v>
      </c>
    </row>
    <row r="220" spans="1:98" ht="39.950000000000003" hidden="1" customHeight="1" x14ac:dyDescent="0.25">
      <c r="A220" s="563" t="s">
        <v>878</v>
      </c>
      <c r="B220" s="290" t="s">
        <v>879</v>
      </c>
      <c r="C220" s="291" t="s">
        <v>880</v>
      </c>
      <c r="D220" s="282" t="s">
        <v>881</v>
      </c>
      <c r="E220" s="366">
        <v>1500000</v>
      </c>
      <c r="F220" s="395"/>
      <c r="G220" s="366"/>
      <c r="H220" s="406" t="s">
        <v>16</v>
      </c>
      <c r="I220" s="316" t="s">
        <v>16</v>
      </c>
      <c r="J220" s="316" t="s">
        <v>16</v>
      </c>
      <c r="K220" s="407" t="s">
        <v>882</v>
      </c>
      <c r="L220" s="287" t="s">
        <v>226</v>
      </c>
      <c r="M220" s="288"/>
      <c r="N220" s="317"/>
      <c r="O220" s="297" t="s">
        <v>1</v>
      </c>
    </row>
    <row r="221" spans="1:98" ht="39.950000000000003" hidden="1" customHeight="1" x14ac:dyDescent="0.25">
      <c r="A221" s="566"/>
      <c r="B221" s="322" t="s">
        <v>883</v>
      </c>
      <c r="C221" s="323" t="s">
        <v>884</v>
      </c>
      <c r="D221" s="282" t="s">
        <v>885</v>
      </c>
      <c r="E221" s="408">
        <v>200000</v>
      </c>
      <c r="F221" s="409"/>
      <c r="G221" s="410"/>
      <c r="H221" s="281" t="s">
        <v>116</v>
      </c>
      <c r="I221" s="310" t="s">
        <v>16</v>
      </c>
      <c r="J221" s="310" t="s">
        <v>16</v>
      </c>
      <c r="K221" s="393" t="s">
        <v>116</v>
      </c>
      <c r="L221" s="287" t="s">
        <v>226</v>
      </c>
      <c r="M221" s="288"/>
      <c r="N221" s="311"/>
      <c r="O221" s="289" t="s">
        <v>1</v>
      </c>
    </row>
    <row r="222" spans="1:98" ht="39.950000000000003" hidden="1" customHeight="1" x14ac:dyDescent="0.25">
      <c r="A222" s="564"/>
      <c r="B222" s="339" t="s">
        <v>886</v>
      </c>
      <c r="C222" s="340" t="s">
        <v>387</v>
      </c>
      <c r="D222" s="282" t="s">
        <v>887</v>
      </c>
      <c r="E222" s="411">
        <v>1500000</v>
      </c>
      <c r="F222" s="412"/>
      <c r="G222" s="413"/>
      <c r="H222" s="281" t="s">
        <v>116</v>
      </c>
      <c r="I222" s="316" t="s">
        <v>16</v>
      </c>
      <c r="J222" s="316" t="s">
        <v>16</v>
      </c>
      <c r="K222" s="407" t="s">
        <v>882</v>
      </c>
      <c r="L222" s="287" t="s">
        <v>226</v>
      </c>
      <c r="M222" s="288"/>
      <c r="N222" s="317"/>
      <c r="O222" s="297" t="s">
        <v>1</v>
      </c>
    </row>
    <row r="223" spans="1:98" ht="75" hidden="1" customHeight="1" x14ac:dyDescent="0.25">
      <c r="A223" s="301" t="s">
        <v>888</v>
      </c>
      <c r="B223" s="290" t="s">
        <v>889</v>
      </c>
      <c r="C223" s="291" t="s">
        <v>890</v>
      </c>
      <c r="D223" s="298" t="s">
        <v>891</v>
      </c>
      <c r="E223" s="292">
        <v>3200000</v>
      </c>
      <c r="F223" s="293"/>
      <c r="G223" s="292">
        <v>365000</v>
      </c>
      <c r="H223" s="291" t="s">
        <v>892</v>
      </c>
      <c r="I223" s="294" t="s">
        <v>183</v>
      </c>
      <c r="J223" s="294" t="s">
        <v>893</v>
      </c>
      <c r="K223" s="294" t="s">
        <v>193</v>
      </c>
      <c r="L223" s="299" t="s">
        <v>410</v>
      </c>
      <c r="M223" s="288"/>
      <c r="N223" s="296"/>
      <c r="O223" s="292" t="s">
        <v>1</v>
      </c>
    </row>
    <row r="224" spans="1:98" ht="39.950000000000003" hidden="1" customHeight="1" x14ac:dyDescent="0.25">
      <c r="A224" s="321" t="s">
        <v>894</v>
      </c>
      <c r="B224" s="280" t="s">
        <v>895</v>
      </c>
      <c r="C224" s="281" t="s">
        <v>896</v>
      </c>
      <c r="D224" s="282" t="s">
        <v>897</v>
      </c>
      <c r="E224" s="283">
        <v>110000</v>
      </c>
      <c r="F224" s="284"/>
      <c r="G224" s="283"/>
      <c r="H224" s="281" t="s">
        <v>116</v>
      </c>
      <c r="I224" s="285" t="s">
        <v>116</v>
      </c>
      <c r="J224" s="285" t="s">
        <v>898</v>
      </c>
      <c r="K224" s="285" t="s">
        <v>233</v>
      </c>
      <c r="L224" s="287" t="s">
        <v>226</v>
      </c>
      <c r="M224" s="288"/>
      <c r="N224" s="288"/>
      <c r="O224" s="368" t="s">
        <v>1</v>
      </c>
    </row>
    <row r="225" spans="1:15" ht="57" hidden="1" customHeight="1" x14ac:dyDescent="0.25">
      <c r="A225" s="301" t="s">
        <v>899</v>
      </c>
      <c r="B225" s="290" t="s">
        <v>900</v>
      </c>
      <c r="C225" s="291" t="s">
        <v>353</v>
      </c>
      <c r="D225" s="298" t="s">
        <v>901</v>
      </c>
      <c r="E225" s="292">
        <v>600000</v>
      </c>
      <c r="F225" s="293"/>
      <c r="G225" s="292">
        <v>326000</v>
      </c>
      <c r="H225" s="291" t="s">
        <v>116</v>
      </c>
      <c r="I225" s="294" t="s">
        <v>16</v>
      </c>
      <c r="J225" s="295" t="s">
        <v>16</v>
      </c>
      <c r="K225" s="294" t="s">
        <v>320</v>
      </c>
      <c r="L225" s="299" t="s">
        <v>410</v>
      </c>
      <c r="M225" s="288"/>
      <c r="N225" s="296"/>
      <c r="O225" s="369" t="s">
        <v>1</v>
      </c>
    </row>
    <row r="226" spans="1:15" ht="86.25" hidden="1" customHeight="1" x14ac:dyDescent="0.25">
      <c r="A226" s="321" t="s">
        <v>902</v>
      </c>
      <c r="B226" s="280" t="s">
        <v>903</v>
      </c>
      <c r="C226" s="281" t="s">
        <v>904</v>
      </c>
      <c r="D226" s="282" t="s">
        <v>905</v>
      </c>
      <c r="E226" s="334">
        <v>466900</v>
      </c>
      <c r="F226" s="335"/>
      <c r="G226" s="334"/>
      <c r="H226" s="281" t="s">
        <v>264</v>
      </c>
      <c r="I226" s="286" t="s">
        <v>16</v>
      </c>
      <c r="J226" s="286" t="s">
        <v>16</v>
      </c>
      <c r="K226" s="404" t="s">
        <v>116</v>
      </c>
      <c r="L226" s="287" t="s">
        <v>226</v>
      </c>
      <c r="M226" s="288"/>
      <c r="N226" s="394"/>
      <c r="O226" s="368" t="s">
        <v>1</v>
      </c>
    </row>
    <row r="227" spans="1:15" ht="39.950000000000003" hidden="1" customHeight="1" x14ac:dyDescent="0.25">
      <c r="A227" s="321" t="s">
        <v>401</v>
      </c>
      <c r="B227" s="378" t="s">
        <v>906</v>
      </c>
      <c r="C227" s="383" t="s">
        <v>907</v>
      </c>
      <c r="D227" s="380"/>
      <c r="E227" s="414">
        <v>300000</v>
      </c>
      <c r="F227" s="415"/>
      <c r="G227" s="414"/>
      <c r="H227" s="383" t="s">
        <v>116</v>
      </c>
      <c r="I227" s="384" t="s">
        <v>116</v>
      </c>
      <c r="J227" s="384" t="s">
        <v>116</v>
      </c>
      <c r="K227" s="385" t="s">
        <v>742</v>
      </c>
      <c r="L227" s="386"/>
      <c r="M227" s="387"/>
      <c r="N227" s="387"/>
      <c r="O227" s="389" t="s">
        <v>17</v>
      </c>
    </row>
    <row r="228" spans="1:15" ht="39.950000000000003" hidden="1" customHeight="1" x14ac:dyDescent="0.25">
      <c r="A228" s="301" t="s">
        <v>405</v>
      </c>
      <c r="B228" s="322" t="s">
        <v>908</v>
      </c>
      <c r="C228" s="323" t="s">
        <v>909</v>
      </c>
      <c r="D228" s="282" t="s">
        <v>910</v>
      </c>
      <c r="E228" s="318">
        <v>400000</v>
      </c>
      <c r="F228" s="364"/>
      <c r="G228" s="318"/>
      <c r="H228" s="358" t="s">
        <v>16</v>
      </c>
      <c r="I228" s="331" t="s">
        <v>116</v>
      </c>
      <c r="J228" s="310" t="s">
        <v>16</v>
      </c>
      <c r="K228" s="310" t="s">
        <v>16</v>
      </c>
      <c r="L228" s="287" t="s">
        <v>226</v>
      </c>
      <c r="M228" s="288"/>
      <c r="N228" s="346"/>
      <c r="O228" s="289" t="s">
        <v>1</v>
      </c>
    </row>
    <row r="229" spans="1:15" ht="39.950000000000003" hidden="1" customHeight="1" x14ac:dyDescent="0.25">
      <c r="A229" s="563" t="s">
        <v>411</v>
      </c>
      <c r="B229" s="280" t="s">
        <v>911</v>
      </c>
      <c r="C229" s="306" t="s">
        <v>912</v>
      </c>
      <c r="D229" s="282" t="s">
        <v>913</v>
      </c>
      <c r="E229" s="318">
        <v>750000</v>
      </c>
      <c r="F229" s="319"/>
      <c r="G229" s="320"/>
      <c r="H229" s="281" t="s">
        <v>116</v>
      </c>
      <c r="I229" s="331" t="s">
        <v>16</v>
      </c>
      <c r="J229" s="331" t="s">
        <v>16</v>
      </c>
      <c r="K229" s="362" t="s">
        <v>914</v>
      </c>
      <c r="L229" s="287" t="s">
        <v>226</v>
      </c>
      <c r="M229" s="288"/>
      <c r="N229" s="311"/>
      <c r="O229" s="289" t="s">
        <v>1</v>
      </c>
    </row>
    <row r="230" spans="1:15" ht="39.950000000000003" hidden="1" customHeight="1" x14ac:dyDescent="0.25">
      <c r="A230" s="564"/>
      <c r="B230" s="290" t="s">
        <v>915</v>
      </c>
      <c r="C230" s="312" t="s">
        <v>916</v>
      </c>
      <c r="D230" s="282" t="s">
        <v>917</v>
      </c>
      <c r="E230" s="313">
        <v>330000</v>
      </c>
      <c r="F230" s="314"/>
      <c r="G230" s="315"/>
      <c r="H230" s="281" t="s">
        <v>116</v>
      </c>
      <c r="I230" s="327" t="s">
        <v>116</v>
      </c>
      <c r="J230" s="327" t="s">
        <v>16</v>
      </c>
      <c r="K230" s="407" t="s">
        <v>414</v>
      </c>
      <c r="L230" s="287" t="s">
        <v>226</v>
      </c>
      <c r="M230" s="288"/>
      <c r="N230" s="317"/>
      <c r="O230" s="297" t="s">
        <v>1</v>
      </c>
    </row>
    <row r="231" spans="1:15" ht="87" hidden="1" customHeight="1" x14ac:dyDescent="0.25">
      <c r="A231" s="560" t="s">
        <v>918</v>
      </c>
      <c r="B231" s="280" t="s">
        <v>919</v>
      </c>
      <c r="C231" s="281" t="s">
        <v>920</v>
      </c>
      <c r="D231" s="282" t="s">
        <v>921</v>
      </c>
      <c r="E231" s="283">
        <v>7500000</v>
      </c>
      <c r="F231" s="284"/>
      <c r="G231" s="283">
        <v>360000</v>
      </c>
      <c r="H231" s="281" t="s">
        <v>264</v>
      </c>
      <c r="I231" s="286" t="s">
        <v>16</v>
      </c>
      <c r="J231" s="286" t="s">
        <v>16</v>
      </c>
      <c r="K231" s="285" t="s">
        <v>389</v>
      </c>
      <c r="L231" s="287" t="s">
        <v>410</v>
      </c>
      <c r="M231" s="288"/>
      <c r="N231" s="288"/>
      <c r="O231" s="289" t="s">
        <v>1</v>
      </c>
    </row>
    <row r="232" spans="1:15" ht="39.950000000000003" hidden="1" customHeight="1" x14ac:dyDescent="0.25">
      <c r="A232" s="562"/>
      <c r="B232" s="280" t="s">
        <v>922</v>
      </c>
      <c r="C232" s="281" t="s">
        <v>923</v>
      </c>
      <c r="D232" s="416" t="s">
        <v>924</v>
      </c>
      <c r="E232" s="283">
        <v>2220000</v>
      </c>
      <c r="F232" s="284"/>
      <c r="G232" s="283">
        <v>1000000</v>
      </c>
      <c r="H232" s="281" t="s">
        <v>925</v>
      </c>
      <c r="I232" s="286" t="s">
        <v>116</v>
      </c>
      <c r="J232" s="286" t="s">
        <v>16</v>
      </c>
      <c r="K232" s="285" t="s">
        <v>389</v>
      </c>
      <c r="L232" s="361" t="s">
        <v>260</v>
      </c>
      <c r="M232" s="288"/>
      <c r="N232" s="305"/>
      <c r="O232" s="289" t="s">
        <v>1</v>
      </c>
    </row>
    <row r="233" spans="1:15" ht="51" hidden="1" customHeight="1" x14ac:dyDescent="0.25">
      <c r="A233" s="567" t="s">
        <v>926</v>
      </c>
      <c r="B233" s="378" t="s">
        <v>927</v>
      </c>
      <c r="C233" s="383" t="s">
        <v>928</v>
      </c>
      <c r="D233" s="380" t="s">
        <v>929</v>
      </c>
      <c r="E233" s="414">
        <v>155000</v>
      </c>
      <c r="F233" s="415"/>
      <c r="G233" s="414"/>
      <c r="H233" s="383" t="s">
        <v>930</v>
      </c>
      <c r="I233" s="357" t="s">
        <v>931</v>
      </c>
      <c r="J233" s="384" t="s">
        <v>16</v>
      </c>
      <c r="K233" s="357" t="s">
        <v>389</v>
      </c>
      <c r="L233" s="386" t="s">
        <v>226</v>
      </c>
      <c r="M233" s="387"/>
      <c r="N233" s="387"/>
      <c r="O233" s="417" t="s">
        <v>1</v>
      </c>
    </row>
    <row r="234" spans="1:15" ht="57.75" hidden="1" customHeight="1" x14ac:dyDescent="0.25">
      <c r="A234" s="568"/>
      <c r="B234" s="378" t="s">
        <v>932</v>
      </c>
      <c r="C234" s="383" t="s">
        <v>933</v>
      </c>
      <c r="D234" s="380" t="s">
        <v>934</v>
      </c>
      <c r="E234" s="414">
        <v>230000</v>
      </c>
      <c r="F234" s="415"/>
      <c r="G234" s="414"/>
      <c r="H234" s="383" t="s">
        <v>930</v>
      </c>
      <c r="I234" s="357" t="s">
        <v>931</v>
      </c>
      <c r="J234" s="384" t="s">
        <v>16</v>
      </c>
      <c r="K234" s="357" t="s">
        <v>389</v>
      </c>
      <c r="L234" s="386" t="s">
        <v>226</v>
      </c>
      <c r="M234" s="387"/>
      <c r="N234" s="387"/>
      <c r="O234" s="417" t="s">
        <v>1</v>
      </c>
    </row>
    <row r="235" spans="1:15" ht="47.25" hidden="1" customHeight="1" x14ac:dyDescent="0.25">
      <c r="A235" s="569"/>
      <c r="B235" s="378" t="s">
        <v>935</v>
      </c>
      <c r="C235" s="383" t="s">
        <v>936</v>
      </c>
      <c r="D235" s="380" t="s">
        <v>937</v>
      </c>
      <c r="E235" s="418" t="s">
        <v>938</v>
      </c>
      <c r="F235" s="419"/>
      <c r="G235" s="418"/>
      <c r="H235" s="383" t="s">
        <v>930</v>
      </c>
      <c r="I235" s="357" t="s">
        <v>939</v>
      </c>
      <c r="J235" s="384" t="s">
        <v>16</v>
      </c>
      <c r="K235" s="357" t="s">
        <v>389</v>
      </c>
      <c r="L235" s="386" t="s">
        <v>226</v>
      </c>
      <c r="M235" s="387"/>
      <c r="N235" s="387"/>
      <c r="O235" s="417" t="s">
        <v>1</v>
      </c>
    </row>
    <row r="236" spans="1:15" ht="52.5" hidden="1" customHeight="1" x14ac:dyDescent="0.25">
      <c r="A236" s="321" t="s">
        <v>940</v>
      </c>
      <c r="B236" s="280" t="s">
        <v>941</v>
      </c>
      <c r="C236" s="281" t="s">
        <v>942</v>
      </c>
      <c r="D236" s="282" t="s">
        <v>943</v>
      </c>
      <c r="E236" s="334">
        <v>500000</v>
      </c>
      <c r="F236" s="335"/>
      <c r="G236" s="334">
        <v>326000</v>
      </c>
      <c r="H236" s="281" t="s">
        <v>116</v>
      </c>
      <c r="I236" s="310" t="s">
        <v>16</v>
      </c>
      <c r="J236" s="310" t="s">
        <v>16</v>
      </c>
      <c r="K236" s="332" t="s">
        <v>133</v>
      </c>
      <c r="L236" s="287" t="s">
        <v>410</v>
      </c>
      <c r="M236" s="288"/>
      <c r="N236" s="311"/>
      <c r="O236" s="289" t="s">
        <v>1</v>
      </c>
    </row>
    <row r="237" spans="1:15" ht="51.75" hidden="1" customHeight="1" x14ac:dyDescent="0.25">
      <c r="A237" s="563" t="s">
        <v>944</v>
      </c>
      <c r="B237" s="290" t="s">
        <v>945</v>
      </c>
      <c r="C237" s="291" t="s">
        <v>946</v>
      </c>
      <c r="D237" s="298" t="s">
        <v>947</v>
      </c>
      <c r="E237" s="292">
        <v>800000</v>
      </c>
      <c r="F237" s="293"/>
      <c r="G237" s="292">
        <v>326000</v>
      </c>
      <c r="H237" s="291" t="s">
        <v>116</v>
      </c>
      <c r="I237" s="295" t="s">
        <v>16</v>
      </c>
      <c r="J237" s="295" t="s">
        <v>948</v>
      </c>
      <c r="K237" s="294" t="s">
        <v>389</v>
      </c>
      <c r="L237" s="299" t="s">
        <v>410</v>
      </c>
      <c r="M237" s="288"/>
      <c r="N237" s="292"/>
      <c r="O237" s="297" t="s">
        <v>1</v>
      </c>
    </row>
    <row r="238" spans="1:15" ht="39.950000000000003" hidden="1" customHeight="1" x14ac:dyDescent="0.25">
      <c r="A238" s="566"/>
      <c r="B238" s="280" t="s">
        <v>949</v>
      </c>
      <c r="C238" s="281" t="s">
        <v>950</v>
      </c>
      <c r="D238" s="282" t="s">
        <v>951</v>
      </c>
      <c r="E238" s="283">
        <v>900000</v>
      </c>
      <c r="F238" s="284"/>
      <c r="G238" s="283"/>
      <c r="H238" s="281" t="s">
        <v>116</v>
      </c>
      <c r="I238" s="286" t="s">
        <v>16</v>
      </c>
      <c r="J238" s="286" t="s">
        <v>16</v>
      </c>
      <c r="K238" s="285" t="s">
        <v>389</v>
      </c>
      <c r="L238" s="287" t="s">
        <v>226</v>
      </c>
      <c r="M238" s="288"/>
      <c r="N238" s="288"/>
      <c r="O238" s="289" t="s">
        <v>1</v>
      </c>
    </row>
    <row r="239" spans="1:15" ht="39.950000000000003" hidden="1" customHeight="1" x14ac:dyDescent="0.25">
      <c r="A239" s="566"/>
      <c r="B239" s="290" t="s">
        <v>952</v>
      </c>
      <c r="C239" s="291" t="s">
        <v>953</v>
      </c>
      <c r="D239" s="299" t="s">
        <v>954</v>
      </c>
      <c r="E239" s="292">
        <v>200000</v>
      </c>
      <c r="F239" s="293"/>
      <c r="G239" s="292"/>
      <c r="H239" s="291" t="s">
        <v>116</v>
      </c>
      <c r="I239" s="295" t="s">
        <v>16</v>
      </c>
      <c r="J239" s="295" t="s">
        <v>16</v>
      </c>
      <c r="K239" s="294" t="s">
        <v>389</v>
      </c>
      <c r="L239" s="299" t="s">
        <v>226</v>
      </c>
      <c r="M239" s="288"/>
      <c r="N239" s="296"/>
      <c r="O239" s="369" t="s">
        <v>1</v>
      </c>
    </row>
    <row r="240" spans="1:15" ht="67.5" hidden="1" customHeight="1" x14ac:dyDescent="0.25">
      <c r="A240" s="566"/>
      <c r="B240" s="280" t="s">
        <v>955</v>
      </c>
      <c r="C240" s="281" t="s">
        <v>956</v>
      </c>
      <c r="D240" s="287" t="s">
        <v>487</v>
      </c>
      <c r="E240" s="283">
        <v>250000</v>
      </c>
      <c r="F240" s="284"/>
      <c r="G240" s="283"/>
      <c r="H240" s="281" t="s">
        <v>116</v>
      </c>
      <c r="I240" s="286" t="s">
        <v>116</v>
      </c>
      <c r="J240" s="286" t="s">
        <v>16</v>
      </c>
      <c r="K240" s="285" t="s">
        <v>389</v>
      </c>
      <c r="L240" s="287" t="s">
        <v>487</v>
      </c>
      <c r="M240" s="288"/>
      <c r="N240" s="288"/>
      <c r="O240" s="283" t="s">
        <v>17</v>
      </c>
    </row>
    <row r="241" spans="1:15" ht="54.75" hidden="1" customHeight="1" x14ac:dyDescent="0.25">
      <c r="A241" s="566"/>
      <c r="B241" s="290" t="s">
        <v>957</v>
      </c>
      <c r="C241" s="291" t="s">
        <v>958</v>
      </c>
      <c r="D241" s="299" t="s">
        <v>959</v>
      </c>
      <c r="E241" s="292">
        <v>200000</v>
      </c>
      <c r="F241" s="293"/>
      <c r="G241" s="292"/>
      <c r="H241" s="291" t="s">
        <v>116</v>
      </c>
      <c r="I241" s="295" t="s">
        <v>183</v>
      </c>
      <c r="J241" s="295" t="s">
        <v>16</v>
      </c>
      <c r="K241" s="294" t="s">
        <v>389</v>
      </c>
      <c r="L241" s="299" t="s">
        <v>226</v>
      </c>
      <c r="M241" s="288"/>
      <c r="N241" s="296"/>
      <c r="O241" s="369" t="s">
        <v>1</v>
      </c>
    </row>
    <row r="242" spans="1:15" ht="72" hidden="1" customHeight="1" x14ac:dyDescent="0.25">
      <c r="A242" s="566"/>
      <c r="B242" s="280" t="s">
        <v>960</v>
      </c>
      <c r="C242" s="281" t="s">
        <v>961</v>
      </c>
      <c r="D242" s="282" t="s">
        <v>962</v>
      </c>
      <c r="E242" s="283">
        <v>50000</v>
      </c>
      <c r="F242" s="284"/>
      <c r="G242" s="283"/>
      <c r="H242" s="281" t="s">
        <v>930</v>
      </c>
      <c r="I242" s="286" t="s">
        <v>183</v>
      </c>
      <c r="J242" s="286" t="s">
        <v>16</v>
      </c>
      <c r="K242" s="285" t="s">
        <v>389</v>
      </c>
      <c r="L242" s="287" t="s">
        <v>226</v>
      </c>
      <c r="M242" s="288"/>
      <c r="N242" s="288"/>
      <c r="O242" s="289" t="s">
        <v>1</v>
      </c>
    </row>
    <row r="243" spans="1:15" ht="39.950000000000003" hidden="1" customHeight="1" x14ac:dyDescent="0.25">
      <c r="A243" s="564"/>
      <c r="B243" s="290" t="s">
        <v>963</v>
      </c>
      <c r="C243" s="291" t="s">
        <v>964</v>
      </c>
      <c r="D243" s="299" t="s">
        <v>693</v>
      </c>
      <c r="E243" s="302" t="s">
        <v>694</v>
      </c>
      <c r="F243" s="370"/>
      <c r="G243" s="302"/>
      <c r="H243" s="291" t="s">
        <v>116</v>
      </c>
      <c r="I243" s="295" t="s">
        <v>116</v>
      </c>
      <c r="J243" s="295" t="s">
        <v>16</v>
      </c>
      <c r="K243" s="294" t="s">
        <v>965</v>
      </c>
      <c r="L243" s="304" t="s">
        <v>492</v>
      </c>
      <c r="M243" s="288"/>
      <c r="N243" s="305"/>
      <c r="O243" s="289" t="s">
        <v>1</v>
      </c>
    </row>
    <row r="244" spans="1:15" ht="55.5" hidden="1" customHeight="1" x14ac:dyDescent="0.25">
      <c r="A244" s="560" t="s">
        <v>966</v>
      </c>
      <c r="B244" s="280" t="s">
        <v>967</v>
      </c>
      <c r="C244" s="281" t="s">
        <v>246</v>
      </c>
      <c r="D244" s="282" t="s">
        <v>968</v>
      </c>
      <c r="E244" s="334">
        <v>1000000</v>
      </c>
      <c r="F244" s="335"/>
      <c r="G244" s="334" t="s">
        <v>969</v>
      </c>
      <c r="H244" s="347" t="s">
        <v>970</v>
      </c>
      <c r="I244" s="310" t="s">
        <v>16</v>
      </c>
      <c r="J244" s="310" t="s">
        <v>16</v>
      </c>
      <c r="K244" s="332" t="s">
        <v>133</v>
      </c>
      <c r="L244" s="287" t="s">
        <v>487</v>
      </c>
      <c r="M244" s="288"/>
      <c r="N244" s="311"/>
      <c r="O244" s="289" t="s">
        <v>1</v>
      </c>
    </row>
    <row r="245" spans="1:15" ht="39.950000000000003" hidden="1" customHeight="1" x14ac:dyDescent="0.25">
      <c r="A245" s="561"/>
      <c r="B245" s="280" t="s">
        <v>971</v>
      </c>
      <c r="C245" s="281" t="s">
        <v>972</v>
      </c>
      <c r="D245" s="282" t="s">
        <v>973</v>
      </c>
      <c r="E245" s="334">
        <v>1100000</v>
      </c>
      <c r="F245" s="335"/>
      <c r="G245" s="334" t="s">
        <v>309</v>
      </c>
      <c r="H245" s="347" t="s">
        <v>16</v>
      </c>
      <c r="I245" s="310" t="s">
        <v>16</v>
      </c>
      <c r="J245" s="310" t="s">
        <v>16</v>
      </c>
      <c r="K245" s="294" t="s">
        <v>389</v>
      </c>
      <c r="L245" s="287" t="s">
        <v>226</v>
      </c>
      <c r="M245" s="288"/>
      <c r="N245" s="420"/>
      <c r="O245" s="289" t="s">
        <v>1</v>
      </c>
    </row>
    <row r="246" spans="1:15" ht="69" hidden="1" customHeight="1" x14ac:dyDescent="0.25">
      <c r="A246" s="562"/>
      <c r="B246" s="290" t="s">
        <v>974</v>
      </c>
      <c r="C246" s="291" t="s">
        <v>975</v>
      </c>
      <c r="D246" s="299" t="s">
        <v>976</v>
      </c>
      <c r="E246" s="292">
        <v>150000</v>
      </c>
      <c r="F246" s="293"/>
      <c r="G246" s="292" t="s">
        <v>977</v>
      </c>
      <c r="H246" s="291" t="s">
        <v>116</v>
      </c>
      <c r="I246" s="294" t="s">
        <v>978</v>
      </c>
      <c r="J246" s="295" t="s">
        <v>16</v>
      </c>
      <c r="K246" s="295" t="s">
        <v>116</v>
      </c>
      <c r="L246" s="299" t="s">
        <v>226</v>
      </c>
      <c r="M246" s="288"/>
      <c r="N246" s="296"/>
      <c r="O246" s="369" t="s">
        <v>1</v>
      </c>
    </row>
    <row r="247" spans="1:15" ht="71.25" hidden="1" customHeight="1" x14ac:dyDescent="0.25">
      <c r="A247" s="563" t="s">
        <v>430</v>
      </c>
      <c r="B247" s="339" t="s">
        <v>979</v>
      </c>
      <c r="C247" s="340" t="s">
        <v>980</v>
      </c>
      <c r="D247" s="282" t="s">
        <v>981</v>
      </c>
      <c r="E247" s="313">
        <v>400000</v>
      </c>
      <c r="F247" s="314"/>
      <c r="G247" s="315">
        <v>370000</v>
      </c>
      <c r="H247" s="406" t="s">
        <v>435</v>
      </c>
      <c r="I247" s="316" t="s">
        <v>16</v>
      </c>
      <c r="J247" s="316" t="s">
        <v>16</v>
      </c>
      <c r="K247" s="328" t="s">
        <v>982</v>
      </c>
      <c r="L247" s="287" t="s">
        <v>410</v>
      </c>
      <c r="M247" s="311"/>
      <c r="N247" s="311"/>
      <c r="O247" s="297" t="s">
        <v>1</v>
      </c>
    </row>
    <row r="248" spans="1:15" ht="71.25" hidden="1" customHeight="1" x14ac:dyDescent="0.25">
      <c r="A248" s="564"/>
      <c r="B248" s="322" t="s">
        <v>983</v>
      </c>
      <c r="C248" s="323" t="s">
        <v>984</v>
      </c>
      <c r="D248" s="282" t="s">
        <v>985</v>
      </c>
      <c r="E248" s="318">
        <v>300000</v>
      </c>
      <c r="F248" s="319"/>
      <c r="G248" s="320"/>
      <c r="H248" s="347" t="s">
        <v>435</v>
      </c>
      <c r="I248" s="310" t="s">
        <v>16</v>
      </c>
      <c r="J248" s="310" t="s">
        <v>16</v>
      </c>
      <c r="K248" s="332" t="s">
        <v>330</v>
      </c>
      <c r="L248" s="287" t="s">
        <v>226</v>
      </c>
      <c r="M248" s="311"/>
      <c r="N248" s="311"/>
      <c r="O248" s="289" t="s">
        <v>1</v>
      </c>
    </row>
    <row r="249" spans="1:15" ht="90.75" hidden="1" customHeight="1" x14ac:dyDescent="0.25">
      <c r="A249" s="301" t="s">
        <v>986</v>
      </c>
      <c r="B249" s="290" t="s">
        <v>987</v>
      </c>
      <c r="C249" s="291" t="s">
        <v>246</v>
      </c>
      <c r="D249" s="298" t="s">
        <v>988</v>
      </c>
      <c r="E249" s="292">
        <v>655000</v>
      </c>
      <c r="F249" s="293"/>
      <c r="G249" s="292">
        <v>326000</v>
      </c>
      <c r="H249" s="291" t="s">
        <v>264</v>
      </c>
      <c r="I249" s="294" t="s">
        <v>16</v>
      </c>
      <c r="J249" s="295" t="s">
        <v>16</v>
      </c>
      <c r="K249" s="294" t="s">
        <v>389</v>
      </c>
      <c r="L249" s="299" t="s">
        <v>410</v>
      </c>
      <c r="M249" s="288"/>
      <c r="N249" s="296"/>
      <c r="O249" s="297" t="s">
        <v>1</v>
      </c>
    </row>
    <row r="250" spans="1:15" ht="87.75" hidden="1" customHeight="1" x14ac:dyDescent="0.25">
      <c r="A250" s="301" t="s">
        <v>436</v>
      </c>
      <c r="B250" s="421" t="s">
        <v>989</v>
      </c>
      <c r="C250" s="422" t="s">
        <v>990</v>
      </c>
      <c r="D250" s="423" t="s">
        <v>991</v>
      </c>
      <c r="E250" s="424">
        <v>400000</v>
      </c>
      <c r="F250" s="425"/>
      <c r="G250" s="424"/>
      <c r="H250" s="291" t="s">
        <v>264</v>
      </c>
      <c r="I250" s="426" t="s">
        <v>16</v>
      </c>
      <c r="J250" s="427" t="s">
        <v>16</v>
      </c>
      <c r="K250" s="285" t="s">
        <v>389</v>
      </c>
      <c r="L250" s="428" t="s">
        <v>226</v>
      </c>
      <c r="M250" s="305"/>
      <c r="N250" s="346"/>
      <c r="O250" s="424" t="s">
        <v>1</v>
      </c>
    </row>
    <row r="251" spans="1:15" ht="45" hidden="1" customHeight="1" x14ac:dyDescent="0.25">
      <c r="A251" s="565" t="s">
        <v>992</v>
      </c>
      <c r="B251" s="565"/>
      <c r="C251" s="565"/>
      <c r="D251" s="565"/>
      <c r="E251" s="565"/>
      <c r="F251" s="565"/>
      <c r="G251" s="565"/>
      <c r="H251" s="565"/>
      <c r="I251" s="565"/>
      <c r="J251" s="565"/>
      <c r="K251" s="565"/>
      <c r="L251" s="565"/>
      <c r="M251" s="565"/>
      <c r="N251" s="565"/>
      <c r="O251" s="565"/>
    </row>
    <row r="252" spans="1:15" ht="55.5" hidden="1" customHeight="1" x14ac:dyDescent="0.25">
      <c r="A252" s="321" t="s">
        <v>940</v>
      </c>
      <c r="B252" s="339" t="s">
        <v>993</v>
      </c>
      <c r="C252" s="340" t="s">
        <v>994</v>
      </c>
      <c r="D252" s="282" t="s">
        <v>995</v>
      </c>
      <c r="E252" s="313">
        <v>400000</v>
      </c>
      <c r="F252" s="314"/>
      <c r="G252" s="315">
        <v>480000</v>
      </c>
      <c r="H252" s="281" t="s">
        <v>116</v>
      </c>
      <c r="I252" s="316" t="s">
        <v>16</v>
      </c>
      <c r="J252" s="316" t="s">
        <v>16</v>
      </c>
      <c r="K252" s="328" t="s">
        <v>133</v>
      </c>
      <c r="L252" s="287" t="s">
        <v>996</v>
      </c>
      <c r="M252" s="288"/>
      <c r="N252" s="317"/>
      <c r="O252" s="297"/>
    </row>
    <row r="253" spans="1:15" ht="72" hidden="1" customHeight="1" x14ac:dyDescent="0.25">
      <c r="A253" s="301" t="s">
        <v>661</v>
      </c>
      <c r="B253" s="322" t="s">
        <v>997</v>
      </c>
      <c r="C253" s="323" t="s">
        <v>998</v>
      </c>
      <c r="D253" s="282" t="s">
        <v>999</v>
      </c>
      <c r="E253" s="318">
        <v>120000</v>
      </c>
      <c r="F253" s="364"/>
      <c r="G253" s="318">
        <v>120000</v>
      </c>
      <c r="H253" s="358" t="s">
        <v>16</v>
      </c>
      <c r="I253" s="310" t="s">
        <v>16</v>
      </c>
      <c r="J253" s="310" t="s">
        <v>16</v>
      </c>
      <c r="K253" s="310" t="s">
        <v>16</v>
      </c>
      <c r="L253" s="287" t="s">
        <v>1000</v>
      </c>
      <c r="M253" s="288"/>
      <c r="N253" s="311"/>
      <c r="O253" s="346"/>
    </row>
    <row r="254" spans="1:15" ht="70.5" hidden="1" customHeight="1" x14ac:dyDescent="0.25">
      <c r="A254" s="321" t="s">
        <v>808</v>
      </c>
      <c r="B254" s="280" t="s">
        <v>1001</v>
      </c>
      <c r="C254" s="281" t="s">
        <v>1002</v>
      </c>
      <c r="D254" s="282" t="s">
        <v>1003</v>
      </c>
      <c r="E254" s="283">
        <v>150000</v>
      </c>
      <c r="F254" s="284"/>
      <c r="G254" s="283">
        <v>150000</v>
      </c>
      <c r="H254" s="281" t="s">
        <v>116</v>
      </c>
      <c r="I254" s="294" t="s">
        <v>16</v>
      </c>
      <c r="J254" s="286" t="s">
        <v>16</v>
      </c>
      <c r="K254" s="285" t="s">
        <v>593</v>
      </c>
      <c r="L254" s="287" t="s">
        <v>410</v>
      </c>
      <c r="M254" s="288"/>
      <c r="N254" s="288"/>
      <c r="O254" s="368" t="s">
        <v>1</v>
      </c>
    </row>
    <row r="255" spans="1:15" ht="54.75" hidden="1" customHeight="1" x14ac:dyDescent="0.25">
      <c r="A255" s="301" t="s">
        <v>1004</v>
      </c>
      <c r="B255" s="290" t="s">
        <v>1005</v>
      </c>
      <c r="C255" s="291" t="s">
        <v>1006</v>
      </c>
      <c r="D255" s="371" t="s">
        <v>1007</v>
      </c>
      <c r="E255" s="366">
        <v>270000</v>
      </c>
      <c r="F255" s="395"/>
      <c r="G255" s="366">
        <v>326000</v>
      </c>
      <c r="H255" s="406" t="s">
        <v>16</v>
      </c>
      <c r="I255" s="316" t="s">
        <v>16</v>
      </c>
      <c r="J255" s="316" t="s">
        <v>16</v>
      </c>
      <c r="K255" s="429"/>
      <c r="L255" s="371" t="s">
        <v>410</v>
      </c>
      <c r="M255" s="288"/>
      <c r="N255" s="377"/>
      <c r="O255" s="369" t="s">
        <v>1</v>
      </c>
    </row>
    <row r="256" spans="1:15" ht="82.5" hidden="1" customHeight="1" x14ac:dyDescent="0.25">
      <c r="A256" s="321" t="s">
        <v>1008</v>
      </c>
      <c r="B256" s="280" t="s">
        <v>1009</v>
      </c>
      <c r="C256" s="281" t="s">
        <v>1010</v>
      </c>
      <c r="D256" s="282" t="s">
        <v>1011</v>
      </c>
      <c r="E256" s="283">
        <v>200000</v>
      </c>
      <c r="F256" s="284"/>
      <c r="G256" s="283">
        <v>326000</v>
      </c>
      <c r="H256" s="281" t="s">
        <v>264</v>
      </c>
      <c r="I256" s="286" t="s">
        <v>16</v>
      </c>
      <c r="J256" s="286" t="s">
        <v>16</v>
      </c>
      <c r="K256" s="285" t="s">
        <v>116</v>
      </c>
      <c r="L256" s="287" t="s">
        <v>410</v>
      </c>
      <c r="M256" s="288"/>
      <c r="N256" s="288"/>
      <c r="O256" s="368" t="s">
        <v>1</v>
      </c>
    </row>
    <row r="257" spans="1:2" ht="25.5" customHeight="1" x14ac:dyDescent="0.25"/>
    <row r="258" spans="1:2" ht="39.950000000000003" customHeight="1" x14ac:dyDescent="0.25">
      <c r="A258" s="36" t="s">
        <v>1012</v>
      </c>
      <c r="B258" s="435">
        <f>SUM(E5:E15)</f>
        <v>5700000</v>
      </c>
    </row>
    <row r="259" spans="1:2" ht="39.950000000000003" customHeight="1" x14ac:dyDescent="0.25">
      <c r="A259" s="436" t="s">
        <v>1013</v>
      </c>
      <c r="B259" s="435">
        <f>SUM(E17:E21)</f>
        <v>1845000</v>
      </c>
    </row>
    <row r="260" spans="1:2" ht="39.950000000000003" customHeight="1" x14ac:dyDescent="0.25">
      <c r="A260" s="559" t="s">
        <v>39</v>
      </c>
      <c r="B260" s="435">
        <f>SUM(E25:E26)</f>
        <v>500000</v>
      </c>
    </row>
    <row r="261" spans="1:2" ht="39.950000000000003" customHeight="1" x14ac:dyDescent="0.25">
      <c r="A261" s="559"/>
      <c r="B261" s="435">
        <f>F28+F33+F34+F35+F36+F37+F38+F39+F40+F41+F42+F43+F44+F45</f>
        <v>6500000</v>
      </c>
    </row>
  </sheetData>
  <mergeCells count="62">
    <mergeCell ref="O2:O3"/>
    <mergeCell ref="E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03:A105"/>
    <mergeCell ref="A4:O4"/>
    <mergeCell ref="A16:O16"/>
    <mergeCell ref="A22:O22"/>
    <mergeCell ref="A23:O23"/>
    <mergeCell ref="A27:O27"/>
    <mergeCell ref="A50:A51"/>
    <mergeCell ref="A53:A54"/>
    <mergeCell ref="A56:A57"/>
    <mergeCell ref="A71:A72"/>
    <mergeCell ref="A94:A95"/>
    <mergeCell ref="A98:A102"/>
    <mergeCell ref="A157:A159"/>
    <mergeCell ref="A107:A111"/>
    <mergeCell ref="A112:A114"/>
    <mergeCell ref="A118:A124"/>
    <mergeCell ref="A125:A127"/>
    <mergeCell ref="A131:A132"/>
    <mergeCell ref="A136:A137"/>
    <mergeCell ref="A138:A140"/>
    <mergeCell ref="A142:A145"/>
    <mergeCell ref="A146:A148"/>
    <mergeCell ref="A149:A151"/>
    <mergeCell ref="A155:A156"/>
    <mergeCell ref="A211:A212"/>
    <mergeCell ref="A160:A161"/>
    <mergeCell ref="A163:A175"/>
    <mergeCell ref="A177:A180"/>
    <mergeCell ref="A181:A183"/>
    <mergeCell ref="A186:A187"/>
    <mergeCell ref="A189:A195"/>
    <mergeCell ref="A196:A197"/>
    <mergeCell ref="A198:A199"/>
    <mergeCell ref="A201:A202"/>
    <mergeCell ref="A204:A206"/>
    <mergeCell ref="A207:A210"/>
    <mergeCell ref="A244:A246"/>
    <mergeCell ref="A247:A248"/>
    <mergeCell ref="A251:O251"/>
    <mergeCell ref="A260:A261"/>
    <mergeCell ref="A214:A217"/>
    <mergeCell ref="A220:A222"/>
    <mergeCell ref="A229:A230"/>
    <mergeCell ref="A231:A232"/>
    <mergeCell ref="A233:A235"/>
    <mergeCell ref="A237:A243"/>
  </mergeCells>
  <hyperlinks>
    <hyperlink ref="A36" r:id="rId1" display="http://www.comuni-italiani.it/069/022/index.html"/>
    <hyperlink ref="A52" r:id="rId2" display="http://www.comuni-italiani.it/069/027/index.html"/>
    <hyperlink ref="A152" r:id="rId3" display="http://www.comuni-italiani.it/069/035/index.html"/>
    <hyperlink ref="A160" r:id="rId4" display="http://www.comuni-italiani.it/069/043/index.html"/>
    <hyperlink ref="A181" r:id="rId5" display="http://www.comuni-italiani.it/069/051/index.html"/>
    <hyperlink ref="A188" r:id="rId6" display="http://www.comuni-italiani.it/069/057/index.html"/>
    <hyperlink ref="A189" r:id="rId7" display="http://www.comuni-italiani.it/069/058/index.html"/>
    <hyperlink ref="A255" r:id="rId8" display="http://www.comuni-italiani.it/069/062/index.html"/>
    <hyperlink ref="A201" r:id="rId9" display="http://www.comuni-italiani.it/069/063/index.html"/>
    <hyperlink ref="A204" r:id="rId10" display="http://www.comuni-italiani.it/069/066/index.html"/>
    <hyperlink ref="A211" r:id="rId11" display="http://www.comuni-italiani.it/069/071/index.html"/>
    <hyperlink ref="A42" r:id="rId12" display="http://www.comuni-italiani.it/069/074/index.html"/>
    <hyperlink ref="A219" r:id="rId13" display="http://www.comuni-italiani.it/069/079/index.html"/>
    <hyperlink ref="A220" r:id="rId14" display="http://www.comuni-italiani.it/069/082/index.html"/>
    <hyperlink ref="A226" r:id="rId15" display="http://www.comuni-italiani.it/069/087/index.html"/>
    <hyperlink ref="A236" r:id="rId16" display="http://www.comuni-italiani.it/069/094/index.html"/>
    <hyperlink ref="A244" r:id="rId17" display="http://www.comuni-italiani.it/069/096/index.html"/>
    <hyperlink ref="A47" r:id="rId18" display="http://www.comuni-italiani.it/069/012/index.html"/>
    <hyperlink ref="A37" r:id="rId19" display="http://www.comuni-italiani.it/069/026/index.html"/>
    <hyperlink ref="A136" r:id="rId20" display="http://www.comuni-italiani.it/069/029/index.html"/>
    <hyperlink ref="A138" r:id="rId21" display="http://www.comuni-italiani.it/069/104/index.html"/>
    <hyperlink ref="A141" r:id="rId22" display="http://www.comuni-italiani.it/069/031/index.html"/>
    <hyperlink ref="A142" r:id="rId23" display="http://www.comuni-italiani.it/069/032/index.html"/>
    <hyperlink ref="A149" r:id="rId24" display="http://www.comuni-italiani.it/069/034/index.html"/>
    <hyperlink ref="A153" r:id="rId25" display="http://www.comuni-italiani.it/069/037/index.html"/>
    <hyperlink ref="A157" r:id="rId26" display="http://www.comuni-italiani.it/069/042/index.html"/>
    <hyperlink ref="A177" r:id="rId27" display="http://www.comuni-italiani.it/069/050/index.html"/>
    <hyperlink ref="A184" r:id="rId28" display="http://www.comuni-italiani.it/069/052/index.html"/>
    <hyperlink ref="A198" r:id="rId29" display="http://www.comuni-italiani.it/069/060/index.html"/>
    <hyperlink ref="A200" r:id="rId30" display="http://www.comuni-italiani.it/069/061/index.html"/>
    <hyperlink ref="A207" r:id="rId31" display="http://www.comuni-italiani.it/069/068/index.html"/>
    <hyperlink ref="A256" r:id="rId32" display="http://www.comuni-italiani.it/069/069/index.html"/>
    <hyperlink ref="A213" r:id="rId33" display="http://www.comuni-italiani.it/069/072/index.html"/>
    <hyperlink ref="A218" r:id="rId34" display="http://www.comuni-italiani.it/069/078/index.html"/>
    <hyperlink ref="A223" r:id="rId35" display="http://www.comuni-italiani.it/069/086/index.html"/>
    <hyperlink ref="A224" r:id="rId36" display="http://www.comuni-italiani.it/069/084/index.html"/>
    <hyperlink ref="A225" r:id="rId37" display="http://www.comuni-italiani.it/069/085/index.html"/>
    <hyperlink ref="A231" r:id="rId38" display="http://www.comuni-italiani.it/069/091/index.html"/>
    <hyperlink ref="A233" r:id="rId39" display="http://www.comuni-italiani.it/069/093/index.html"/>
    <hyperlink ref="A237" r:id="rId40" display="http://www.comuni-italiani.it/069/095/index.html"/>
    <hyperlink ref="A249" r:id="rId41" display="http://www.comuni-italiani.it/069/101/index.html"/>
    <hyperlink ref="A162" r:id="rId42" display="http://www.comuni-italiani.it/069/044/index.html"/>
    <hyperlink ref="A176" r:id="rId43" display="http://www.comuni-italiani.it/069/049/index.html"/>
    <hyperlink ref="A185" r:id="rId44" display="http://www.comuni-italiani.it/069/054/index.html"/>
    <hyperlink ref="A154" r:id="rId45" display="http://www.comuni-italiani.it/069/038/index.html"/>
    <hyperlink ref="A254" r:id="rId46" display="http://www.comuni-italiani.it/069/061/index.html"/>
    <hyperlink ref="A203" r:id="rId47" display="http://www.comuni-italiani.it/069/065/index.html"/>
    <hyperlink ref="A227" r:id="rId48" display="http://www.comuni-italiani.it/069/088/index.html"/>
    <hyperlink ref="A228" r:id="rId49" display="http://www.comuni-italiani.it/069/089/index.html"/>
    <hyperlink ref="A252" r:id="rId50" display="http://www.comuni-italiani.it/069/094/index.html"/>
    <hyperlink ref="A129" r:id="rId51" display="http://www.comuni-italiani.it/069/016/index.html"/>
    <hyperlink ref="A116" r:id="rId52" display="http://www.comuni-italiani.it/069/008/index.html"/>
    <hyperlink ref="A98" r:id="rId53" display="http://www.comuni-italiani.it/069/001/index.html"/>
    <hyperlink ref="A106" r:id="rId54" display="http://www.comuni-italiani.it/069/003/index.html"/>
    <hyperlink ref="A103" r:id="rId55" display="http://www.comuni-italiani.it/069/002/index.html"/>
    <hyperlink ref="A133" r:id="rId56" display="http://www.comuni-italiani.it/069/021/index.html"/>
    <hyperlink ref="A117" r:id="rId57" display="http://www.comuni-italiani.it/069/010/index.html"/>
    <hyperlink ref="A115" r:id="rId58" display="http://www.comuni-italiani.it/069/007/index.html"/>
    <hyperlink ref="A107" r:id="rId59" display="http://www.comuni-italiani.it/069/004/index.html"/>
    <hyperlink ref="A135" r:id="rId60" display="http://www.comuni-italiani.it/069/028/index.html"/>
    <hyperlink ref="A134" r:id="rId61" display="http://www.comuni-italiani.it/069/023/index.html"/>
    <hyperlink ref="A130" r:id="rId62" display="http://www.comuni-italiani.it/069/018/index.html"/>
    <hyperlink ref="A128" r:id="rId63" display="http://www.comuni-italiani.it/069/015/index.html"/>
    <hyperlink ref="A55" r:id="rId64" display="http://www.comuni-italiani.it/069/005/index.html"/>
    <hyperlink ref="A56" r:id="rId65" display="http://www.comuni-italiani.it/069/006/index.html"/>
    <hyperlink ref="A58" r:id="rId66" display="http://www.comuni-italiani.it/069/008/index.html"/>
    <hyperlink ref="A60" r:id="rId67" display="http://www.comuni-italiani.it/069/013/index.html"/>
    <hyperlink ref="A61" r:id="rId68" display="http://www.comuni-italiani.it/069/016/index.html"/>
    <hyperlink ref="A62" r:id="rId69" display="http://www.comuni-italiani.it/069/020/index.html"/>
    <hyperlink ref="A63" r:id="rId70" display="http://www.comuni-italiani.it/069/030/index.html"/>
    <hyperlink ref="A64" r:id="rId71" display="http://www.comuni-italiani.it/069/032/index.html"/>
    <hyperlink ref="A65" r:id="rId72" display="http://www.comuni-italiani.it/069/033/index.html"/>
    <hyperlink ref="A66" r:id="rId73" display="http://www.comuni-italiani.it/069/036/index.html"/>
    <hyperlink ref="A67" r:id="rId74" display="http://www.comuni-italiani.it/069/038/index.html"/>
    <hyperlink ref="A68" r:id="rId75" display="http://www.comuni-italiani.it/069/039/index.html"/>
    <hyperlink ref="A69" r:id="rId76" display="http://www.comuni-italiani.it/069/041/index.html"/>
    <hyperlink ref="A71" r:id="rId77" display="http://www.comuni-italiani.it/069/045/index.html"/>
    <hyperlink ref="A70" r:id="rId78" display="http://www.comuni-italiani.it/069/044/index.html"/>
    <hyperlink ref="A73" r:id="rId79" display="http://www.comuni-italiani.it/069/047/index.html"/>
    <hyperlink ref="A74" r:id="rId80" display="http://www.comuni-italiani.it/069/048/index.html"/>
    <hyperlink ref="A75" r:id="rId81" display="http://www.comuni-italiani.it/069/051/index.html"/>
    <hyperlink ref="A76" r:id="rId82" display="http://www.comuni-italiani.it/069/009/index.html"/>
    <hyperlink ref="A40" r:id="rId83" display="http://www.comuni-italiani.it/069/053/index.html"/>
    <hyperlink ref="A77" r:id="rId84" display="http://www.comuni-italiani.it/069/052/index.html"/>
    <hyperlink ref="A78" r:id="rId85" display="http://www.comuni-italiani.it/069/055/index.html"/>
    <hyperlink ref="A79" r:id="rId86" display="http://www.comuni-italiani.it/069/059/index.html"/>
    <hyperlink ref="A81" r:id="rId87" display="http://www.comuni-italiani.it/069/065/index.html"/>
    <hyperlink ref="A80" r:id="rId88" display="http://www.comuni-italiani.it/069/063/index.html"/>
    <hyperlink ref="A82" r:id="rId89" display="http://www.comuni-italiani.it/069/068/index.html"/>
    <hyperlink ref="A83" r:id="rId90" display="http://www.comuni-italiani.it/069/070/index.html"/>
    <hyperlink ref="A84" r:id="rId91" display="http://www.comuni-italiani.it/069/073/index.html"/>
    <hyperlink ref="A85" r:id="rId92" display="http://www.comuni-italiani.it/069/075/index.html"/>
    <hyperlink ref="A87" r:id="rId93" display="http://www.comuni-italiani.it/069/077/index.html"/>
    <hyperlink ref="A88" r:id="rId94" display="http://www.comuni-italiani.it/069/080/index.html"/>
    <hyperlink ref="A89" r:id="rId95" display="http://www.comuni-italiani.it/069/081/index.html"/>
    <hyperlink ref="A90" r:id="rId96" display="http://www.comuni-italiani.it/069/088/index.html"/>
    <hyperlink ref="A91" r:id="rId97" display="http://www.comuni-italiani.it/069/089/index.html"/>
    <hyperlink ref="A92" r:id="rId98" display="http://www.comuni-italiani.it/069/090/index.html"/>
    <hyperlink ref="A93" r:id="rId99" display="http://www.comuni-italiani.it/069/092/index.html"/>
    <hyperlink ref="A96" r:id="rId100" display="http://www.comuni-italiani.it/069/099/index.html"/>
    <hyperlink ref="A50" r:id="rId101" display="http://www.comuni-italiani.it/069/022/index.html"/>
  </hyperlinks>
  <pageMargins left="0.7" right="0.7" top="0.75" bottom="0.75" header="0.3" footer="0.3"/>
  <pageSetup paperSize="9" orientation="portrait" r:id="rId1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L'Aquila</vt:lpstr>
      <vt:lpstr>Teramo</vt:lpstr>
      <vt:lpstr>Pescara</vt:lpstr>
      <vt:lpstr>Chieti</vt:lpstr>
      <vt:lpstr>'L''Aquila'!Area_stampa</vt:lpstr>
      <vt:lpstr>'L''Aquila'!Titoli_stampa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2015-07-23T14:17:46Z</dcterms:modified>
</cp:coreProperties>
</file>